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dfb6efd16a6487a/Documents/NWSDS/AGM ^0 CC Reports/2025/"/>
    </mc:Choice>
  </mc:AlternateContent>
  <xr:revisionPtr revIDLastSave="2062" documentId="8_{CA809A69-C439-4071-B7DA-CD84E150EBDD}" xr6:coauthVersionLast="47" xr6:coauthVersionMax="47" xr10:uidLastSave="{FB18CB8F-EEAB-4862-873B-C905126FCDDA}"/>
  <bookViews>
    <workbookView xWindow="-120" yWindow="-120" windowWidth="29040" windowHeight="15720" xr2:uid="{00000000-000D-0000-FFFF-FFFF00000000}"/>
  </bookViews>
  <sheets>
    <sheet name="R&amp;P Accounts" sheetId="2" r:id="rId1"/>
    <sheet name="Sheet1" sheetId="3" r:id="rId2"/>
  </sheets>
  <definedNames>
    <definedName name="_xlnm.Print_Area" localSheetId="0">'R&amp;P Accounts'!$A$1:$J$120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  <c r="B57" i="2"/>
  <c r="J65" i="2"/>
  <c r="B65" i="2" l="1"/>
  <c r="B70" i="2"/>
  <c r="B32" i="2"/>
  <c r="B34" i="2" s="1"/>
  <c r="B69" i="2"/>
  <c r="B71" i="2" s="1"/>
  <c r="H65" i="2"/>
  <c r="B75" i="2"/>
  <c r="F90" i="2" s="1"/>
  <c r="B79" i="2" l="1"/>
  <c r="J89" i="2"/>
  <c r="J92" i="2" s="1"/>
  <c r="F89" i="2"/>
  <c r="F92" i="2" s="1"/>
  <c r="H34" i="2" l="1"/>
  <c r="J34" i="2" l="1"/>
  <c r="H92" i="2" l="1"/>
  <c r="I75" i="2" l="1"/>
  <c r="B67" i="2"/>
</calcChain>
</file>

<file path=xl/sharedStrings.xml><?xml version="1.0" encoding="utf-8"?>
<sst xmlns="http://schemas.openxmlformats.org/spreadsheetml/2006/main" count="169" uniqueCount="131">
  <si>
    <t>Unrestricted funds</t>
  </si>
  <si>
    <t>Restricted funds</t>
  </si>
  <si>
    <t>to the nearest £</t>
  </si>
  <si>
    <t xml:space="preserve">Unrestricted funds </t>
  </si>
  <si>
    <t xml:space="preserve">Restricted funds </t>
  </si>
  <si>
    <t xml:space="preserve">Endowment funds </t>
  </si>
  <si>
    <t>to nearest £</t>
  </si>
  <si>
    <t>Cost (optional)</t>
  </si>
  <si>
    <t>Current value (optional)</t>
  </si>
  <si>
    <t>Amount due (optional)</t>
  </si>
  <si>
    <t>When due (optional)</t>
  </si>
  <si>
    <t>Period start date</t>
  </si>
  <si>
    <t>To</t>
  </si>
  <si>
    <t>Period end date</t>
  </si>
  <si>
    <t xml:space="preserve">Details </t>
  </si>
  <si>
    <t>Categories</t>
  </si>
  <si>
    <t>Endowment funds</t>
  </si>
  <si>
    <t>B3 Investment assets</t>
  </si>
  <si>
    <t>CC16a</t>
  </si>
  <si>
    <t>Section A Receipts and payments</t>
  </si>
  <si>
    <t>Receipts and payments accounts</t>
  </si>
  <si>
    <t>Section B Statement of assets and liabilities at the end of the period</t>
  </si>
  <si>
    <t>Fund to which asset belongs</t>
  </si>
  <si>
    <t>Fund to which liability relates</t>
  </si>
  <si>
    <t>B4 Assets retained for the charity’s own use</t>
  </si>
  <si>
    <t>Signature</t>
  </si>
  <si>
    <t>Print Name</t>
  </si>
  <si>
    <t>Date of approval</t>
  </si>
  <si>
    <t>For the period from</t>
  </si>
  <si>
    <t>Details</t>
  </si>
  <si>
    <t>NORTH WALES SHEEP DOG SOCIETY</t>
  </si>
  <si>
    <t>Fixture: display board / stand 17/18</t>
  </si>
  <si>
    <t>Furniture: office draws 17/18</t>
  </si>
  <si>
    <t xml:space="preserve">             vol.1 (1955) to vol. 46 (1992) </t>
  </si>
  <si>
    <t>Heritage: stud books (bequest/archive)</t>
  </si>
  <si>
    <t>Promotion: pop up / sailflag 18/19</t>
  </si>
  <si>
    <t>Promotion: field banner   17/18</t>
  </si>
  <si>
    <t>B2 Other monetary assets (debtors: money owed / receipts)</t>
  </si>
  <si>
    <t>B5 Liabilities (creditors: payments due)</t>
  </si>
  <si>
    <t xml:space="preserve">AGM 2017 </t>
  </si>
  <si>
    <t xml:space="preserve">AGM 2018 </t>
  </si>
  <si>
    <t xml:space="preserve">B1 Cash funds                                                                                                                                                                      </t>
  </si>
  <si>
    <t>Website hosting &amp; maintenance</t>
  </si>
  <si>
    <t>cash funds</t>
  </si>
  <si>
    <t>A1 Receipts (operating cash)</t>
  </si>
  <si>
    <t>A3 Payments (operating cash)</t>
  </si>
  <si>
    <r>
      <t>Total cash funds</t>
    </r>
    <r>
      <rPr>
        <sz val="12"/>
        <rFont val="Calibri"/>
        <family val="2"/>
      </rPr>
      <t xml:space="preserve"> </t>
    </r>
  </si>
  <si>
    <t>from reserves ledger</t>
  </si>
  <si>
    <t>Trial equipment: hurdles / pen</t>
  </si>
  <si>
    <t xml:space="preserve">AGM 2019 </t>
  </si>
  <si>
    <t xml:space="preserve">Unrestricted reserves </t>
  </si>
  <si>
    <t>Full Audit £500k plus</t>
  </si>
  <si>
    <t>Regular internal scrutiny by Trustees of S&amp;T cash book and account balances</t>
  </si>
  <si>
    <t>remaining balance</t>
  </si>
  <si>
    <t>Steel fabricated handlers rostrum/podium</t>
  </si>
  <si>
    <t xml:space="preserve">AGM 2020 </t>
  </si>
  <si>
    <t>Whiteboard on stand 20/21</t>
  </si>
  <si>
    <t>Annual return form: all charitable incorporated organisations irrespective of their gross income in the financial year and all other registered charities whose gross income in the financial year exceeds £10,000 must complete and file an annual return with the commission</t>
  </si>
  <si>
    <t>Excepted CIO charities (not registered with Companies House) must keep accounting records, prepare annual accounts and make copies of those accounts available to the public on request.</t>
  </si>
  <si>
    <t>You can put more detail into your trustees’ annual report if you want to. You only have to send a copy to the commission with your annual return if your income is more than £25,000. But you need to send the commission a copy if it asks for it.</t>
  </si>
  <si>
    <t xml:space="preserve">AGM 2021 </t>
  </si>
  <si>
    <t xml:space="preserve">AGM 2022 </t>
  </si>
  <si>
    <t xml:space="preserve"> </t>
  </si>
  <si>
    <t>Lloyds current account</t>
  </si>
  <si>
    <t xml:space="preserve">AGM 2023 </t>
  </si>
  <si>
    <t>Walkie talkies (4) 22/23</t>
  </si>
  <si>
    <t>Sheep collars 22/23</t>
  </si>
  <si>
    <t>Calon Hearts Defibrilator 22/23</t>
  </si>
  <si>
    <t xml:space="preserve">Individual memberships (incl.  indiv. and life 'donations’) </t>
  </si>
  <si>
    <t>Lloyds fixed term deposit</t>
  </si>
  <si>
    <t>Independent examination  gross yearly income exceeds £25k</t>
  </si>
  <si>
    <t xml:space="preserve">AGM 2024 </t>
  </si>
  <si>
    <r>
      <t>Signed by Chair of Trustees Management Committee                                (on behalf of all the Trustees)</t>
    </r>
    <r>
      <rPr>
        <b/>
        <sz val="12"/>
        <color indexed="11"/>
        <rFont val="Calibri"/>
        <family val="2"/>
      </rPr>
      <t xml:space="preserve"> </t>
    </r>
  </si>
  <si>
    <t>Affiliated Trials memberships (incl. 'donations')</t>
  </si>
  <si>
    <t xml:space="preserve">PL/EL insurance Affiliated Societies &amp; NWSDS   </t>
  </si>
  <si>
    <t xml:space="preserve">AGM 2025 </t>
  </si>
  <si>
    <t>Sub total (total reserves)</t>
  </si>
  <si>
    <t>Restricted reserves (YH)</t>
  </si>
  <si>
    <t>1st November 2024</t>
  </si>
  <si>
    <t>31st October 2025</t>
  </si>
  <si>
    <t>Last year 2023/2024</t>
  </si>
  <si>
    <t>Total funds 2024/2025</t>
  </si>
  <si>
    <t>Gwilym R. Davies</t>
  </si>
  <si>
    <t>13th November 2025</t>
  </si>
  <si>
    <t xml:space="preserve">AGM 2026 </t>
  </si>
  <si>
    <t>Nurseries 2025 (further deposits / payments to be made)</t>
  </si>
  <si>
    <t>Donations / Bequests</t>
  </si>
  <si>
    <t>Diary 2025 adverts</t>
  </si>
  <si>
    <r>
      <t xml:space="preserve">Administrative &amp; Financial Services  </t>
    </r>
    <r>
      <rPr>
        <sz val="12"/>
        <rFont val="Calibri"/>
        <family val="2"/>
      </rPr>
      <t xml:space="preserve">December 2023 to December 2024     </t>
    </r>
  </si>
  <si>
    <t>Championships 2025 (Llangelynnin)</t>
  </si>
  <si>
    <t xml:space="preserve">Class 2 trial 2025 (Llanfair Caereinion)                                  </t>
  </si>
  <si>
    <r>
      <t>Nurseries 2024</t>
    </r>
    <r>
      <rPr>
        <sz val="12"/>
        <color indexed="8"/>
        <rFont val="Calibri"/>
        <family val="2"/>
      </rPr>
      <t xml:space="preserve">        </t>
    </r>
  </si>
  <si>
    <t>Diary printing 2025</t>
  </si>
  <si>
    <t>Office materials (cartridges, stationery)</t>
  </si>
  <si>
    <t>Plastic barriers x 14  24/25</t>
  </si>
  <si>
    <t>Toal cash funds</t>
  </si>
  <si>
    <t>Restricted reserves (IJ YH)</t>
  </si>
  <si>
    <r>
      <t xml:space="preserve">PL/EL insurance Affiliated Societies &amp; NWSDS trials (FUW) </t>
    </r>
    <r>
      <rPr>
        <b/>
        <sz val="12"/>
        <rFont val="Calibri"/>
        <family val="2"/>
      </rPr>
      <t>( £124.05 surplus)</t>
    </r>
  </si>
  <si>
    <r>
      <t xml:space="preserve">Championships 2025 (Llangelynnin)                                     </t>
    </r>
    <r>
      <rPr>
        <b/>
        <sz val="12"/>
        <rFont val="Calibri"/>
        <family val="2"/>
      </rPr>
      <t>(£216.00 surplus)</t>
    </r>
  </si>
  <si>
    <r>
      <t xml:space="preserve">Class 2 trial 2025 (Llanfair Caereinion)                               </t>
    </r>
    <r>
      <rPr>
        <b/>
        <sz val="12"/>
        <rFont val="Calibri"/>
        <family val="2"/>
        <scheme val="minor"/>
      </rPr>
      <t xml:space="preserve">   </t>
    </r>
    <r>
      <rPr>
        <b/>
        <sz val="12"/>
        <rFont val="Calibri"/>
        <family val="2"/>
      </rPr>
      <t>(£79.00 surplus)</t>
    </r>
  </si>
  <si>
    <t>nil</t>
  </si>
  <si>
    <r>
      <t>Nurseries 2024                                                             (</t>
    </r>
    <r>
      <rPr>
        <b/>
        <sz val="12"/>
        <rFont val="Calibri"/>
        <family val="2"/>
      </rPr>
      <t>£251.13 final surplus)</t>
    </r>
  </si>
  <si>
    <r>
      <t>World Trial Qualifier banker (ISDS) -</t>
    </r>
    <r>
      <rPr>
        <b/>
        <i/>
        <sz val="12"/>
        <rFont val="Calibri"/>
        <family val="2"/>
        <scheme val="minor"/>
      </rPr>
      <t xml:space="preserve"> one off</t>
    </r>
    <r>
      <rPr>
        <i/>
        <sz val="12"/>
        <rFont val="Calibri"/>
        <family val="2"/>
        <scheme val="minor"/>
      </rPr>
      <t xml:space="preserve"> September 2025      </t>
    </r>
    <r>
      <rPr>
        <b/>
        <i/>
        <sz val="12"/>
        <rFont val="Calibri"/>
        <family val="2"/>
        <scheme val="minor"/>
      </rPr>
      <t>(£0 surplus)</t>
    </r>
  </si>
  <si>
    <r>
      <t>World Trial Qualifier banker (ISDS) -</t>
    </r>
    <r>
      <rPr>
        <b/>
        <i/>
        <sz val="12"/>
        <rFont val="Calibri"/>
        <family val="2"/>
        <scheme val="minor"/>
      </rPr>
      <t xml:space="preserve"> one off </t>
    </r>
    <r>
      <rPr>
        <i/>
        <sz val="12"/>
        <rFont val="Calibri"/>
        <family val="2"/>
        <scheme val="minor"/>
      </rPr>
      <t>September 2025</t>
    </r>
  </si>
  <si>
    <r>
      <t>Postage (</t>
    </r>
    <r>
      <rPr>
        <sz val="12"/>
        <rFont val="Calibri"/>
        <family val="2"/>
      </rPr>
      <t>2nd class in stock 49)</t>
    </r>
  </si>
  <si>
    <t>Reserves interest received from bank deposit account</t>
  </si>
  <si>
    <t xml:space="preserve">Reserves donations received </t>
  </si>
  <si>
    <t>Cheques not deposited</t>
  </si>
  <si>
    <t>Payments from c/a reserves</t>
  </si>
  <si>
    <t xml:space="preserve">Cheque presented late from 2024 </t>
  </si>
  <si>
    <t xml:space="preserve">A5 Fixed term deposit account </t>
  </si>
  <si>
    <t>A6 Cash funds year end</t>
  </si>
  <si>
    <t>Ledger payments</t>
  </si>
  <si>
    <r>
      <t>Nurseries 2025</t>
    </r>
    <r>
      <rPr>
        <sz val="12"/>
        <color indexed="8"/>
        <rFont val="Calibri"/>
        <family val="2"/>
      </rPr>
      <t xml:space="preserve"> (payments to be made)       </t>
    </r>
  </si>
  <si>
    <t>Operating cash less c/a reserves</t>
  </si>
  <si>
    <t>Additional deposit from c/a into deposit a/c</t>
  </si>
  <si>
    <t xml:space="preserve">A2 Asset and investment sales </t>
  </si>
  <si>
    <t>Carried over from 2023/2024</t>
  </si>
  <si>
    <t xml:space="preserve">Total receipts less carry over </t>
  </si>
  <si>
    <t xml:space="preserve">LEDGER </t>
  </si>
  <si>
    <t>[2]</t>
  </si>
  <si>
    <t>End of year operating balance  [1]</t>
  </si>
  <si>
    <t>Sub total [2]</t>
  </si>
  <si>
    <t>Sub total [1]</t>
  </si>
  <si>
    <t>Surplus</t>
  </si>
  <si>
    <t>ledger balance</t>
  </si>
  <si>
    <t>Total receipts (ledger)</t>
  </si>
  <si>
    <t>Total payments (ledger)</t>
  </si>
  <si>
    <t>Balance in current account (ledger)</t>
  </si>
  <si>
    <r>
      <t xml:space="preserve">A4 Operating cash (year end)                                              </t>
    </r>
    <r>
      <rPr>
        <sz val="12"/>
        <rFont val="Calibri"/>
        <family val="2"/>
        <scheme val="minor"/>
      </rPr>
      <t xml:space="preserve">  Ledger receipts</t>
    </r>
  </si>
  <si>
    <t>Payments less receipts (incl. movement of reserves held in current account)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</si>
</sst>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_-* #,##0.00_-;\-* #,##0.00_-;_-* &quot;-&quot;_-;_-@_-"/>
  </numFmts>
  <fonts count="38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b/>
      <sz val="12"/>
      <color indexed="11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indexed="22"/>
      <name val="Calibri"/>
      <family val="2"/>
      <scheme val="minor"/>
    </font>
    <font>
      <b/>
      <sz val="16"/>
      <color indexed="9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indexed="55"/>
      <name val="Calibri"/>
      <family val="2"/>
      <scheme val="minor"/>
    </font>
    <font>
      <b/>
      <sz val="10"/>
      <color rgb="FFFF0000"/>
      <name val="Arial"/>
      <family val="2"/>
    </font>
    <font>
      <i/>
      <sz val="12"/>
      <name val="Calibri"/>
      <family val="2"/>
      <scheme val="minor"/>
    </font>
    <font>
      <b/>
      <sz val="10"/>
      <color rgb="FF0B0C0C"/>
      <name val="Arial"/>
      <family val="2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22"/>
      <name val="Calibri"/>
      <family val="2"/>
      <scheme val="minor"/>
    </font>
    <font>
      <b/>
      <sz val="12"/>
      <color indexed="2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96">
    <xf numFmtId="0" fontId="0" fillId="0" borderId="0" xfId="0"/>
    <xf numFmtId="0" fontId="4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41" fontId="4" fillId="0" borderId="0" xfId="1" applyNumberFormat="1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2" borderId="0" xfId="0" applyFont="1" applyFill="1" applyProtection="1">
      <protection locked="0"/>
    </xf>
    <xf numFmtId="0" fontId="4" fillId="0" borderId="1" xfId="0" applyFont="1" applyBorder="1" applyProtection="1">
      <protection locked="0"/>
    </xf>
    <xf numFmtId="41" fontId="5" fillId="2" borderId="0" xfId="1" applyNumberFormat="1" applyFont="1" applyFill="1" applyProtection="1"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64" fontId="14" fillId="0" borderId="2" xfId="1" applyNumberFormat="1" applyFont="1" applyBorder="1" applyAlignment="1" applyProtection="1">
      <alignment vertical="center" wrapText="1"/>
      <protection locked="0"/>
    </xf>
    <xf numFmtId="44" fontId="15" fillId="0" borderId="2" xfId="0" applyNumberFormat="1" applyFont="1" applyBorder="1" applyProtection="1">
      <protection locked="0"/>
    </xf>
    <xf numFmtId="0" fontId="14" fillId="0" borderId="2" xfId="0" applyFont="1" applyBorder="1" applyAlignment="1" applyProtection="1">
      <alignment horizontal="left" vertical="top"/>
      <protection locked="0"/>
    </xf>
    <xf numFmtId="0" fontId="15" fillId="0" borderId="0" xfId="0" applyFont="1" applyAlignment="1" applyProtection="1">
      <alignment vertical="top" wrapText="1"/>
      <protection locked="0"/>
    </xf>
    <xf numFmtId="164" fontId="14" fillId="0" borderId="0" xfId="1" applyNumberFormat="1" applyFont="1" applyAlignment="1" applyProtection="1">
      <alignment wrapText="1"/>
      <protection locked="0"/>
    </xf>
    <xf numFmtId="164" fontId="14" fillId="0" borderId="2" xfId="1" applyNumberFormat="1" applyFont="1" applyBorder="1" applyAlignment="1" applyProtection="1">
      <alignment wrapText="1"/>
      <protection locked="0"/>
    </xf>
    <xf numFmtId="0" fontId="16" fillId="0" borderId="0" xfId="0" applyFont="1" applyAlignment="1" applyProtection="1">
      <alignment vertical="top"/>
      <protection locked="0"/>
    </xf>
    <xf numFmtId="0" fontId="14" fillId="0" borderId="0" xfId="0" applyFont="1" applyProtection="1">
      <protection locked="0"/>
    </xf>
    <xf numFmtId="0" fontId="18" fillId="2" borderId="0" xfId="0" applyFont="1" applyFill="1" applyAlignment="1" applyProtection="1">
      <alignment vertical="center"/>
      <protection locked="0"/>
    </xf>
    <xf numFmtId="41" fontId="18" fillId="2" borderId="0" xfId="1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top" wrapText="1"/>
      <protection locked="0"/>
    </xf>
    <xf numFmtId="164" fontId="17" fillId="0" borderId="2" xfId="1" applyNumberFormat="1" applyFont="1" applyBorder="1" applyAlignment="1" applyProtection="1">
      <alignment vertical="center" wrapText="1"/>
      <protection locked="0"/>
    </xf>
    <xf numFmtId="0" fontId="15" fillId="0" borderId="6" xfId="0" applyFont="1" applyBorder="1" applyAlignment="1" applyProtection="1">
      <alignment vertical="top" wrapText="1"/>
      <protection locked="0"/>
    </xf>
    <xf numFmtId="164" fontId="14" fillId="0" borderId="2" xfId="1" applyNumberFormat="1" applyFont="1" applyBorder="1" applyAlignment="1" applyProtection="1">
      <alignment vertical="top" wrapText="1"/>
      <protection locked="0"/>
    </xf>
    <xf numFmtId="0" fontId="14" fillId="0" borderId="2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vertical="top" wrapText="1"/>
      <protection locked="0"/>
    </xf>
    <xf numFmtId="0" fontId="15" fillId="0" borderId="0" xfId="0" applyFont="1" applyAlignment="1" applyProtection="1">
      <alignment horizontal="right" vertical="top" wrapText="1"/>
      <protection locked="0"/>
    </xf>
    <xf numFmtId="41" fontId="15" fillId="0" borderId="0" xfId="1" applyNumberFormat="1" applyFont="1" applyAlignment="1" applyProtection="1">
      <alignment vertical="top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0" fontId="20" fillId="2" borderId="0" xfId="0" applyFont="1" applyFill="1" applyProtection="1"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4" fillId="0" borderId="0" xfId="0" applyFont="1"/>
    <xf numFmtId="164" fontId="16" fillId="0" borderId="2" xfId="1" applyNumberFormat="1" applyFont="1" applyFill="1" applyBorder="1" applyAlignment="1" applyProtection="1">
      <alignment vertical="center" wrapText="1"/>
      <protection locked="0"/>
    </xf>
    <xf numFmtId="164" fontId="16" fillId="0" borderId="8" xfId="1" applyNumberFormat="1" applyFont="1" applyBorder="1" applyAlignment="1" applyProtection="1">
      <alignment vertical="center" wrapText="1"/>
      <protection locked="0"/>
    </xf>
    <xf numFmtId="41" fontId="4" fillId="0" borderId="2" xfId="0" applyNumberFormat="1" applyFont="1" applyBorder="1" applyProtection="1">
      <protection locked="0"/>
    </xf>
    <xf numFmtId="0" fontId="15" fillId="0" borderId="2" xfId="0" applyFont="1" applyBorder="1" applyProtection="1">
      <protection locked="0"/>
    </xf>
    <xf numFmtId="43" fontId="15" fillId="0" borderId="2" xfId="0" applyNumberFormat="1" applyFont="1" applyBorder="1" applyAlignment="1">
      <alignment vertical="center" wrapText="1"/>
    </xf>
    <xf numFmtId="0" fontId="15" fillId="0" borderId="4" xfId="0" applyFont="1" applyBorder="1" applyAlignment="1" applyProtection="1">
      <alignment vertical="top" wrapText="1"/>
      <protection locked="0"/>
    </xf>
    <xf numFmtId="0" fontId="15" fillId="0" borderId="9" xfId="0" applyFont="1" applyBorder="1" applyAlignment="1" applyProtection="1">
      <alignment vertical="top" wrapText="1"/>
      <protection locked="0"/>
    </xf>
    <xf numFmtId="42" fontId="15" fillId="0" borderId="4" xfId="1" applyNumberFormat="1" applyFont="1" applyFill="1" applyBorder="1" applyAlignment="1" applyProtection="1">
      <alignment vertical="top" wrapText="1"/>
      <protection locked="0"/>
    </xf>
    <xf numFmtId="42" fontId="15" fillId="0" borderId="10" xfId="1" applyNumberFormat="1" applyFont="1" applyFill="1" applyBorder="1" applyAlignment="1" applyProtection="1">
      <alignment vertical="top" wrapText="1"/>
      <protection locked="0"/>
    </xf>
    <xf numFmtId="41" fontId="15" fillId="0" borderId="2" xfId="1" applyNumberFormat="1" applyFont="1" applyFill="1" applyBorder="1" applyProtection="1">
      <protection locked="0"/>
    </xf>
    <xf numFmtId="0" fontId="15" fillId="0" borderId="11" xfId="0" applyFont="1" applyBorder="1" applyProtection="1">
      <protection locked="0"/>
    </xf>
    <xf numFmtId="0" fontId="15" fillId="0" borderId="4" xfId="0" applyFont="1" applyBorder="1" applyProtection="1">
      <protection locked="0"/>
    </xf>
    <xf numFmtId="42" fontId="14" fillId="0" borderId="10" xfId="1" applyNumberFormat="1" applyFont="1" applyFill="1" applyBorder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164" fontId="15" fillId="0" borderId="2" xfId="1" applyNumberFormat="1" applyFont="1" applyBorder="1" applyAlignment="1" applyProtection="1">
      <alignment vertical="center" wrapText="1"/>
      <protection locked="0"/>
    </xf>
    <xf numFmtId="164" fontId="15" fillId="3" borderId="3" xfId="1" applyNumberFormat="1" applyFont="1" applyFill="1" applyBorder="1" applyAlignment="1">
      <alignment vertical="center" wrapText="1"/>
    </xf>
    <xf numFmtId="164" fontId="14" fillId="3" borderId="12" xfId="1" applyNumberFormat="1" applyFont="1" applyFill="1" applyBorder="1" applyAlignment="1">
      <alignment vertical="center" wrapText="1"/>
    </xf>
    <xf numFmtId="0" fontId="4" fillId="0" borderId="2" xfId="0" applyFont="1" applyBorder="1" applyProtection="1">
      <protection locked="0"/>
    </xf>
    <xf numFmtId="43" fontId="21" fillId="0" borderId="0" xfId="0" applyNumberFormat="1" applyFont="1" applyAlignment="1">
      <alignment vertical="center" wrapText="1"/>
    </xf>
    <xf numFmtId="44" fontId="22" fillId="0" borderId="0" xfId="0" applyNumberFormat="1" applyFont="1"/>
    <xf numFmtId="44" fontId="0" fillId="0" borderId="0" xfId="0" applyNumberFormat="1"/>
    <xf numFmtId="43" fontId="0" fillId="0" borderId="0" xfId="0" applyNumberFormat="1"/>
    <xf numFmtId="2" fontId="0" fillId="0" borderId="0" xfId="0" applyNumberFormat="1"/>
    <xf numFmtId="0" fontId="16" fillId="0" borderId="2" xfId="0" applyFont="1" applyBorder="1" applyAlignment="1" applyProtection="1">
      <alignment wrapText="1"/>
      <protection locked="0"/>
    </xf>
    <xf numFmtId="43" fontId="15" fillId="0" borderId="2" xfId="1" applyFont="1" applyFill="1" applyBorder="1" applyProtection="1"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vertical="center" wrapText="1"/>
      <protection locked="0"/>
    </xf>
    <xf numFmtId="44" fontId="23" fillId="0" borderId="0" xfId="0" applyNumberFormat="1" applyFont="1"/>
    <xf numFmtId="0" fontId="16" fillId="0" borderId="2" xfId="0" applyFont="1" applyBorder="1" applyAlignment="1" applyProtection="1">
      <alignment vertical="top"/>
      <protection locked="0"/>
    </xf>
    <xf numFmtId="44" fontId="4" fillId="0" borderId="0" xfId="0" applyNumberFormat="1" applyFont="1"/>
    <xf numFmtId="44" fontId="3" fillId="0" borderId="0" xfId="0" applyNumberFormat="1" applyFont="1" applyProtection="1">
      <protection locked="0"/>
    </xf>
    <xf numFmtId="164" fontId="16" fillId="0" borderId="8" xfId="1" applyNumberFormat="1" applyFont="1" applyFill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vertical="top" wrapText="1"/>
      <protection locked="0"/>
    </xf>
    <xf numFmtId="42" fontId="15" fillId="0" borderId="1" xfId="1" applyNumberFormat="1" applyFont="1" applyFill="1" applyBorder="1" applyAlignment="1" applyProtection="1">
      <alignment vertical="top" wrapText="1"/>
      <protection locked="0"/>
    </xf>
    <xf numFmtId="42" fontId="15" fillId="0" borderId="13" xfId="1" applyNumberFormat="1" applyFont="1" applyFill="1" applyBorder="1" applyAlignment="1" applyProtection="1">
      <alignment vertical="top" wrapText="1"/>
      <protection locked="0"/>
    </xf>
    <xf numFmtId="164" fontId="14" fillId="0" borderId="2" xfId="1" applyNumberFormat="1" applyFont="1" applyFill="1" applyBorder="1" applyAlignment="1" applyProtection="1">
      <alignment vertical="top" wrapText="1"/>
      <protection locked="0"/>
    </xf>
    <xf numFmtId="42" fontId="15" fillId="0" borderId="2" xfId="1" applyNumberFormat="1" applyFont="1" applyFill="1" applyBorder="1" applyAlignment="1" applyProtection="1">
      <alignment vertical="top" wrapText="1"/>
      <protection locked="0"/>
    </xf>
    <xf numFmtId="164" fontId="4" fillId="0" borderId="0" xfId="0" applyNumberFormat="1" applyFont="1" applyProtection="1">
      <protection locked="0"/>
    </xf>
    <xf numFmtId="164" fontId="22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0" fontId="15" fillId="0" borderId="14" xfId="0" applyFont="1" applyBorder="1" applyAlignment="1" applyProtection="1">
      <alignment vertical="center" wrapText="1"/>
      <protection locked="0"/>
    </xf>
    <xf numFmtId="0" fontId="15" fillId="0" borderId="14" xfId="0" applyFont="1" applyBorder="1" applyProtection="1">
      <protection locked="0"/>
    </xf>
    <xf numFmtId="164" fontId="14" fillId="0" borderId="14" xfId="1" applyNumberFormat="1" applyFont="1" applyBorder="1" applyAlignment="1" applyProtection="1">
      <alignment wrapText="1"/>
      <protection locked="0"/>
    </xf>
    <xf numFmtId="41" fontId="14" fillId="0" borderId="2" xfId="1" applyNumberFormat="1" applyFont="1" applyBorder="1" applyAlignment="1" applyProtection="1">
      <alignment horizontal="right" vertical="top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horizontal="right"/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horizontal="left"/>
      <protection locked="0"/>
    </xf>
    <xf numFmtId="41" fontId="0" fillId="0" borderId="0" xfId="0" applyNumberFormat="1"/>
    <xf numFmtId="0" fontId="16" fillId="0" borderId="2" xfId="0" applyFont="1" applyBorder="1" applyAlignment="1" applyProtection="1">
      <alignment vertical="top" wrapText="1"/>
      <protection locked="0"/>
    </xf>
    <xf numFmtId="164" fontId="14" fillId="0" borderId="2" xfId="1" applyNumberFormat="1" applyFont="1" applyFill="1" applyBorder="1" applyAlignment="1" applyProtection="1">
      <alignment vertical="center" wrapText="1"/>
      <protection locked="0"/>
    </xf>
    <xf numFmtId="164" fontId="14" fillId="0" borderId="2" xfId="1" applyNumberFormat="1" applyFont="1" applyFill="1" applyBorder="1" applyAlignment="1" applyProtection="1">
      <alignment wrapText="1"/>
      <protection locked="0"/>
    </xf>
    <xf numFmtId="0" fontId="16" fillId="0" borderId="2" xfId="0" applyFont="1" applyBorder="1" applyProtection="1">
      <protection locked="0"/>
    </xf>
    <xf numFmtId="0" fontId="15" fillId="0" borderId="2" xfId="0" applyFont="1" applyBorder="1" applyAlignment="1">
      <alignment horizontal="center"/>
    </xf>
    <xf numFmtId="41" fontId="14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vertical="top" wrapText="1"/>
      <protection locked="0"/>
    </xf>
    <xf numFmtId="164" fontId="14" fillId="0" borderId="14" xfId="1" applyNumberFormat="1" applyFont="1" applyBorder="1" applyAlignment="1" applyProtection="1">
      <alignment vertical="top" wrapText="1"/>
      <protection locked="0"/>
    </xf>
    <xf numFmtId="165" fontId="14" fillId="0" borderId="14" xfId="1" applyNumberFormat="1" applyFont="1" applyBorder="1" applyAlignment="1" applyProtection="1">
      <alignment vertical="top" wrapText="1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27" fillId="4" borderId="0" xfId="0" applyFont="1" applyFill="1" applyAlignment="1">
      <alignment wrapText="1"/>
    </xf>
    <xf numFmtId="0" fontId="3" fillId="4" borderId="0" xfId="2" applyFont="1" applyFill="1" applyAlignment="1">
      <alignment wrapText="1"/>
    </xf>
    <xf numFmtId="164" fontId="14" fillId="0" borderId="8" xfId="1" applyNumberFormat="1" applyFont="1" applyBorder="1" applyAlignment="1" applyProtection="1">
      <alignment wrapText="1"/>
      <protection locked="0"/>
    </xf>
    <xf numFmtId="164" fontId="15" fillId="0" borderId="0" xfId="0" applyNumberFormat="1" applyFont="1" applyProtection="1">
      <protection locked="0"/>
    </xf>
    <xf numFmtId="42" fontId="4" fillId="4" borderId="0" xfId="0" applyNumberFormat="1" applyFont="1" applyFill="1" applyProtection="1">
      <protection locked="0"/>
    </xf>
    <xf numFmtId="41" fontId="15" fillId="0" borderId="11" xfId="1" applyNumberFormat="1" applyFont="1" applyBorder="1" applyProtection="1">
      <protection locked="0"/>
    </xf>
    <xf numFmtId="41" fontId="15" fillId="0" borderId="4" xfId="1" applyNumberFormat="1" applyFont="1" applyBorder="1" applyProtection="1">
      <protection locked="0"/>
    </xf>
    <xf numFmtId="41" fontId="15" fillId="0" borderId="10" xfId="1" applyNumberFormat="1" applyFont="1" applyBorder="1" applyProtection="1">
      <protection locked="0"/>
    </xf>
    <xf numFmtId="164" fontId="15" fillId="0" borderId="2" xfId="0" applyNumberFormat="1" applyFont="1" applyBorder="1" applyAlignment="1">
      <alignment vertical="center" wrapText="1"/>
    </xf>
    <xf numFmtId="164" fontId="15" fillId="0" borderId="2" xfId="1" applyNumberFormat="1" applyFont="1" applyFill="1" applyBorder="1" applyProtection="1">
      <protection locked="0"/>
    </xf>
    <xf numFmtId="164" fontId="16" fillId="0" borderId="2" xfId="0" applyNumberFormat="1" applyFont="1" applyBorder="1" applyAlignment="1">
      <alignment vertical="center" wrapText="1"/>
    </xf>
    <xf numFmtId="164" fontId="15" fillId="0" borderId="2" xfId="0" applyNumberFormat="1" applyFont="1" applyBorder="1"/>
    <xf numFmtId="41" fontId="15" fillId="0" borderId="2" xfId="0" applyNumberFormat="1" applyFont="1" applyBorder="1" applyAlignment="1">
      <alignment vertical="center" wrapText="1"/>
    </xf>
    <xf numFmtId="0" fontId="4" fillId="0" borderId="8" xfId="0" applyFont="1" applyBorder="1" applyProtection="1">
      <protection locked="0"/>
    </xf>
    <xf numFmtId="0" fontId="15" fillId="0" borderId="9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vertical="center" wrapText="1"/>
      <protection locked="0"/>
    </xf>
    <xf numFmtId="0" fontId="15" fillId="0" borderId="11" xfId="0" applyFont="1" applyBorder="1" applyAlignment="1" applyProtection="1">
      <alignment vertical="center" wrapText="1"/>
      <protection locked="0"/>
    </xf>
    <xf numFmtId="0" fontId="4" fillId="0" borderId="11" xfId="0" applyFont="1" applyBorder="1" applyProtection="1">
      <protection locked="0"/>
    </xf>
    <xf numFmtId="41" fontId="14" fillId="0" borderId="2" xfId="1" applyNumberFormat="1" applyFont="1" applyFill="1" applyBorder="1" applyAlignment="1">
      <alignment horizontal="center" wrapText="1"/>
    </xf>
    <xf numFmtId="0" fontId="15" fillId="0" borderId="10" xfId="0" applyFont="1" applyBorder="1" applyAlignment="1" applyProtection="1">
      <alignment vertical="top" wrapText="1"/>
      <protection locked="0"/>
    </xf>
    <xf numFmtId="41" fontId="15" fillId="0" borderId="14" xfId="1" applyNumberFormat="1" applyFont="1" applyBorder="1" applyProtection="1">
      <protection locked="0"/>
    </xf>
    <xf numFmtId="41" fontId="15" fillId="0" borderId="2" xfId="1" applyNumberFormat="1" applyFont="1" applyFill="1" applyBorder="1" applyAlignment="1">
      <alignment wrapText="1"/>
    </xf>
    <xf numFmtId="41" fontId="17" fillId="0" borderId="2" xfId="1" applyNumberFormat="1" applyFont="1" applyFill="1" applyBorder="1" applyAlignment="1">
      <alignment wrapText="1"/>
    </xf>
    <xf numFmtId="164" fontId="14" fillId="0" borderId="2" xfId="1" applyNumberFormat="1" applyFont="1" applyFill="1" applyBorder="1" applyAlignment="1">
      <alignment wrapText="1"/>
    </xf>
    <xf numFmtId="0" fontId="14" fillId="0" borderId="2" xfId="0" applyFont="1" applyBorder="1" applyAlignment="1" applyProtection="1">
      <alignment vertical="top"/>
      <protection locked="0"/>
    </xf>
    <xf numFmtId="0" fontId="14" fillId="0" borderId="7" xfId="0" applyFont="1" applyBorder="1" applyAlignment="1" applyProtection="1">
      <alignment horizontal="right" vertical="top"/>
      <protection locked="0"/>
    </xf>
    <xf numFmtId="0" fontId="14" fillId="0" borderId="11" xfId="0" applyFont="1" applyBorder="1" applyAlignment="1" applyProtection="1">
      <alignment horizontal="right" vertical="top"/>
      <protection locked="0"/>
    </xf>
    <xf numFmtId="41" fontId="14" fillId="5" borderId="12" xfId="1" applyNumberFormat="1" applyFont="1" applyFill="1" applyBorder="1" applyAlignment="1">
      <alignment horizontal="right" wrapText="1"/>
    </xf>
    <xf numFmtId="41" fontId="15" fillId="0" borderId="14" xfId="0" applyNumberFormat="1" applyFont="1" applyBorder="1" applyAlignment="1">
      <alignment vertical="center" wrapText="1"/>
    </xf>
    <xf numFmtId="41" fontId="16" fillId="0" borderId="14" xfId="0" applyNumberFormat="1" applyFont="1" applyBorder="1" applyAlignment="1">
      <alignment vertical="center" wrapText="1"/>
    </xf>
    <xf numFmtId="41" fontId="15" fillId="0" borderId="2" xfId="1" applyNumberFormat="1" applyFont="1" applyBorder="1" applyProtection="1">
      <protection locked="0"/>
    </xf>
    <xf numFmtId="0" fontId="15" fillId="0" borderId="10" xfId="0" applyFont="1" applyBorder="1" applyProtection="1">
      <protection locked="0"/>
    </xf>
    <xf numFmtId="0" fontId="33" fillId="0" borderId="0" xfId="0" applyFont="1"/>
    <xf numFmtId="0" fontId="21" fillId="0" borderId="11" xfId="0" applyFont="1" applyBorder="1" applyAlignment="1">
      <alignment vertical="center" wrapText="1"/>
    </xf>
    <xf numFmtId="0" fontId="4" fillId="0" borderId="4" xfId="0" applyFont="1" applyBorder="1" applyProtection="1">
      <protection locked="0"/>
    </xf>
    <xf numFmtId="43" fontId="15" fillId="0" borderId="14" xfId="0" applyNumberFormat="1" applyFont="1" applyBorder="1" applyAlignment="1">
      <alignment vertical="center" wrapText="1"/>
    </xf>
    <xf numFmtId="43" fontId="16" fillId="0" borderId="14" xfId="0" applyNumberFormat="1" applyFont="1" applyBorder="1" applyAlignment="1">
      <alignment vertical="center" wrapText="1"/>
    </xf>
    <xf numFmtId="43" fontId="16" fillId="0" borderId="2" xfId="0" applyNumberFormat="1" applyFont="1" applyBorder="1" applyAlignment="1">
      <alignment vertical="center" wrapText="1"/>
    </xf>
    <xf numFmtId="164" fontId="15" fillId="0" borderId="14" xfId="0" applyNumberFormat="1" applyFont="1" applyBorder="1" applyAlignment="1">
      <alignment vertical="center" wrapText="1"/>
    </xf>
    <xf numFmtId="164" fontId="16" fillId="0" borderId="14" xfId="0" applyNumberFormat="1" applyFont="1" applyBorder="1" applyAlignment="1">
      <alignment vertical="center" wrapText="1"/>
    </xf>
    <xf numFmtId="0" fontId="15" fillId="0" borderId="2" xfId="0" applyFont="1" applyBorder="1" applyAlignment="1" applyProtection="1">
      <alignment horizontal="left" wrapText="1"/>
      <protection locked="0"/>
    </xf>
    <xf numFmtId="0" fontId="15" fillId="0" borderId="11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15" fillId="0" borderId="8" xfId="0" applyFont="1" applyBorder="1" applyProtection="1">
      <protection locked="0"/>
    </xf>
    <xf numFmtId="41" fontId="14" fillId="0" borderId="2" xfId="1" applyNumberFormat="1" applyFont="1" applyFill="1" applyBorder="1" applyAlignment="1">
      <alignment wrapText="1"/>
    </xf>
    <xf numFmtId="164" fontId="16" fillId="0" borderId="2" xfId="1" applyNumberFormat="1" applyFont="1" applyBorder="1" applyAlignment="1" applyProtection="1">
      <alignment vertical="center" wrapText="1"/>
      <protection locked="0"/>
    </xf>
    <xf numFmtId="0" fontId="14" fillId="0" borderId="11" xfId="0" applyFont="1" applyBorder="1" applyAlignment="1" applyProtection="1">
      <alignment horizontal="right"/>
      <protection locked="0"/>
    </xf>
    <xf numFmtId="41" fontId="16" fillId="0" borderId="8" xfId="1" applyNumberFormat="1" applyFont="1" applyBorder="1" applyProtection="1">
      <protection locked="0"/>
    </xf>
    <xf numFmtId="0" fontId="33" fillId="0" borderId="0" xfId="0" applyFont="1" applyProtection="1">
      <protection locked="0"/>
    </xf>
    <xf numFmtId="6" fontId="25" fillId="0" borderId="0" xfId="0" applyNumberFormat="1" applyFont="1"/>
    <xf numFmtId="3" fontId="25" fillId="0" borderId="0" xfId="0" applyNumberFormat="1" applyFont="1"/>
    <xf numFmtId="0" fontId="25" fillId="0" borderId="0" xfId="0" applyFont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14" fillId="0" borderId="2" xfId="0" applyFont="1" applyBorder="1" applyAlignment="1" applyProtection="1">
      <alignment horizontal="center" wrapText="1"/>
      <protection locked="0"/>
    </xf>
    <xf numFmtId="164" fontId="16" fillId="0" borderId="2" xfId="1" applyNumberFormat="1" applyFont="1" applyFill="1" applyBorder="1" applyAlignment="1" applyProtection="1">
      <alignment horizontal="right" wrapText="1"/>
      <protection locked="0"/>
    </xf>
    <xf numFmtId="164" fontId="16" fillId="0" borderId="2" xfId="1" applyNumberFormat="1" applyFont="1" applyFill="1" applyBorder="1" applyAlignment="1" applyProtection="1">
      <alignment wrapText="1"/>
      <protection locked="0"/>
    </xf>
    <xf numFmtId="0" fontId="16" fillId="0" borderId="2" xfId="0" applyFon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14" fillId="0" borderId="11" xfId="0" applyFont="1" applyBorder="1" applyAlignment="1" applyProtection="1">
      <alignment vertical="top"/>
      <protection locked="0"/>
    </xf>
    <xf numFmtId="41" fontId="15" fillId="0" borderId="8" xfId="0" applyNumberFormat="1" applyFont="1" applyBorder="1" applyAlignment="1">
      <alignment vertical="center" wrapText="1"/>
    </xf>
    <xf numFmtId="164" fontId="14" fillId="0" borderId="14" xfId="1" applyNumberFormat="1" applyFont="1" applyFill="1" applyBorder="1" applyAlignment="1" applyProtection="1">
      <alignment wrapText="1"/>
      <protection locked="0"/>
    </xf>
    <xf numFmtId="164" fontId="14" fillId="0" borderId="8" xfId="0" applyNumberFormat="1" applyFont="1" applyBorder="1" applyProtection="1">
      <protection locked="0"/>
    </xf>
    <xf numFmtId="164" fontId="14" fillId="0" borderId="14" xfId="1" applyNumberFormat="1" applyFont="1" applyFill="1" applyBorder="1" applyAlignment="1" applyProtection="1">
      <alignment vertical="center" wrapText="1"/>
      <protection locked="0"/>
    </xf>
    <xf numFmtId="164" fontId="14" fillId="0" borderId="8" xfId="1" applyNumberFormat="1" applyFont="1" applyBorder="1" applyAlignment="1" applyProtection="1">
      <alignment vertical="center" wrapText="1"/>
      <protection locked="0"/>
    </xf>
    <xf numFmtId="41" fontId="16" fillId="0" borderId="2" xfId="1" applyNumberFormat="1" applyFont="1" applyFill="1" applyBorder="1" applyAlignment="1">
      <alignment wrapText="1"/>
    </xf>
    <xf numFmtId="42" fontId="0" fillId="0" borderId="0" xfId="0" applyNumberFormat="1"/>
    <xf numFmtId="42" fontId="4" fillId="0" borderId="0" xfId="0" applyNumberFormat="1" applyFont="1"/>
    <xf numFmtId="42" fontId="4" fillId="0" borderId="0" xfId="0" applyNumberFormat="1" applyFont="1" applyProtection="1">
      <protection locked="0"/>
    </xf>
    <xf numFmtId="0" fontId="1" fillId="0" borderId="0" xfId="0" applyFont="1"/>
    <xf numFmtId="0" fontId="3" fillId="5" borderId="0" xfId="0" applyFont="1" applyFill="1"/>
    <xf numFmtId="0" fontId="0" fillId="5" borderId="0" xfId="0" applyFill="1"/>
    <xf numFmtId="164" fontId="14" fillId="5" borderId="12" xfId="1" applyNumberFormat="1" applyFont="1" applyFill="1" applyBorder="1" applyAlignment="1" applyProtection="1">
      <alignment vertical="center" wrapText="1"/>
    </xf>
    <xf numFmtId="0" fontId="15" fillId="0" borderId="2" xfId="0" quotePrefix="1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vertical="center"/>
    </xf>
    <xf numFmtId="164" fontId="14" fillId="0" borderId="11" xfId="1" applyNumberFormat="1" applyFont="1" applyFill="1" applyBorder="1" applyAlignment="1" applyProtection="1">
      <alignment horizontal="right" wrapText="1"/>
      <protection locked="0"/>
    </xf>
    <xf numFmtId="41" fontId="17" fillId="0" borderId="2" xfId="1" applyNumberFormat="1" applyFont="1" applyFill="1" applyBorder="1" applyAlignment="1" applyProtection="1">
      <alignment horizontal="right" wrapText="1"/>
      <protection locked="0"/>
    </xf>
    <xf numFmtId="41" fontId="17" fillId="0" borderId="2" xfId="1" applyNumberFormat="1" applyFont="1" applyFill="1" applyBorder="1" applyAlignment="1" applyProtection="1">
      <alignment horizontal="right" wrapText="1"/>
    </xf>
    <xf numFmtId="164" fontId="17" fillId="0" borderId="2" xfId="1" applyNumberFormat="1" applyFont="1" applyFill="1" applyBorder="1" applyAlignment="1" applyProtection="1">
      <alignment horizontal="right" wrapText="1"/>
      <protection locked="0"/>
    </xf>
    <xf numFmtId="41" fontId="32" fillId="0" borderId="2" xfId="1" applyNumberFormat="1" applyFont="1" applyFill="1" applyBorder="1" applyAlignment="1">
      <alignment horizontal="center" wrapText="1"/>
    </xf>
    <xf numFmtId="0" fontId="32" fillId="0" borderId="2" xfId="0" applyFont="1" applyBorder="1" applyAlignment="1" applyProtection="1">
      <alignment vertical="center" wrapText="1"/>
      <protection locked="0"/>
    </xf>
    <xf numFmtId="41" fontId="17" fillId="0" borderId="2" xfId="1" applyNumberFormat="1" applyFont="1" applyFill="1" applyBorder="1" applyAlignment="1">
      <alignment horizontal="right" wrapText="1"/>
    </xf>
    <xf numFmtId="41" fontId="16" fillId="0" borderId="2" xfId="0" applyNumberFormat="1" applyFont="1" applyBorder="1" applyAlignment="1" applyProtection="1">
      <alignment vertical="top" wrapText="1"/>
      <protection locked="0"/>
    </xf>
    <xf numFmtId="164" fontId="17" fillId="0" borderId="2" xfId="1" applyNumberFormat="1" applyFont="1" applyFill="1" applyBorder="1" applyAlignment="1">
      <alignment horizontal="right" wrapText="1"/>
    </xf>
    <xf numFmtId="43" fontId="15" fillId="0" borderId="2" xfId="0" applyNumberFormat="1" applyFont="1" applyBorder="1" applyAlignment="1">
      <alignment horizontal="right" vertical="center" wrapText="1"/>
    </xf>
    <xf numFmtId="44" fontId="26" fillId="0" borderId="2" xfId="1" applyNumberFormat="1" applyFont="1" applyFill="1" applyBorder="1" applyAlignment="1" applyProtection="1">
      <alignment vertical="center" wrapText="1"/>
      <protection locked="0"/>
    </xf>
    <xf numFmtId="43" fontId="15" fillId="0" borderId="0" xfId="1" applyFont="1" applyProtection="1">
      <protection locked="0"/>
    </xf>
    <xf numFmtId="41" fontId="4" fillId="0" borderId="2" xfId="1" applyNumberFormat="1" applyFont="1" applyBorder="1" applyProtection="1">
      <protection locked="0"/>
    </xf>
    <xf numFmtId="0" fontId="15" fillId="6" borderId="2" xfId="0" applyFont="1" applyFill="1" applyBorder="1" applyProtection="1">
      <protection locked="0"/>
    </xf>
    <xf numFmtId="0" fontId="15" fillId="6" borderId="2" xfId="0" applyFont="1" applyFill="1" applyBorder="1" applyAlignment="1" applyProtection="1">
      <alignment horizontal="left"/>
      <protection locked="0"/>
    </xf>
    <xf numFmtId="0" fontId="14" fillId="0" borderId="11" xfId="0" applyFont="1" applyBorder="1" applyAlignment="1" applyProtection="1">
      <alignment horizontal="left"/>
      <protection locked="0"/>
    </xf>
    <xf numFmtId="41" fontId="15" fillId="0" borderId="2" xfId="1" applyNumberFormat="1" applyFont="1" applyFill="1" applyBorder="1" applyAlignment="1">
      <alignment horizontal="center" wrapText="1"/>
    </xf>
    <xf numFmtId="41" fontId="4" fillId="0" borderId="14" xfId="1" applyNumberFormat="1" applyFont="1" applyBorder="1" applyProtection="1">
      <protection locked="0"/>
    </xf>
    <xf numFmtId="41" fontId="15" fillId="0" borderId="2" xfId="0" applyNumberFormat="1" applyFont="1" applyBorder="1" applyProtection="1">
      <protection locked="0"/>
    </xf>
    <xf numFmtId="41" fontId="9" fillId="0" borderId="2" xfId="0" applyNumberFormat="1" applyFont="1" applyBorder="1"/>
    <xf numFmtId="0" fontId="21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41" fontId="14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2" xfId="0" applyNumberFormat="1" applyFont="1" applyBorder="1" applyAlignment="1">
      <alignment horizontal="right" vertical="center" wrapText="1"/>
    </xf>
    <xf numFmtId="41" fontId="15" fillId="0" borderId="2" xfId="0" applyNumberFormat="1" applyFont="1" applyBorder="1" applyAlignment="1" applyProtection="1">
      <alignment horizontal="right"/>
      <protection locked="0"/>
    </xf>
    <xf numFmtId="164" fontId="15" fillId="0" borderId="8" xfId="1" applyNumberFormat="1" applyFont="1" applyBorder="1" applyProtection="1">
      <protection locked="0"/>
    </xf>
    <xf numFmtId="164" fontId="15" fillId="0" borderId="9" xfId="1" applyNumberFormat="1" applyFont="1" applyBorder="1" applyProtection="1">
      <protection locked="0"/>
    </xf>
    <xf numFmtId="43" fontId="15" fillId="0" borderId="0" xfId="1" applyFont="1" applyFill="1" applyProtection="1">
      <protection locked="0"/>
    </xf>
    <xf numFmtId="41" fontId="4" fillId="0" borderId="8" xfId="1" applyNumberFormat="1" applyFont="1" applyBorder="1" applyProtection="1">
      <protection locked="0"/>
    </xf>
    <xf numFmtId="43" fontId="15" fillId="6" borderId="2" xfId="0" applyNumberFormat="1" applyFont="1" applyFill="1" applyBorder="1" applyAlignment="1">
      <alignment vertical="center" wrapText="1"/>
    </xf>
    <xf numFmtId="166" fontId="15" fillId="6" borderId="2" xfId="1" applyNumberFormat="1" applyFont="1" applyFill="1" applyBorder="1" applyProtection="1">
      <protection locked="0"/>
    </xf>
    <xf numFmtId="41" fontId="4" fillId="0" borderId="8" xfId="0" applyNumberFormat="1" applyFont="1" applyBorder="1" applyProtection="1">
      <protection locked="0"/>
    </xf>
    <xf numFmtId="43" fontId="15" fillId="0" borderId="8" xfId="1" applyFont="1" applyBorder="1" applyProtection="1"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164" fontId="14" fillId="0" borderId="10" xfId="1" applyNumberFormat="1" applyFont="1" applyBorder="1" applyAlignment="1" applyProtection="1">
      <alignment vertical="center" wrapText="1"/>
      <protection locked="0"/>
    </xf>
    <xf numFmtId="41" fontId="14" fillId="0" borderId="8" xfId="1" applyNumberFormat="1" applyFont="1" applyBorder="1" applyAlignment="1" applyProtection="1">
      <alignment horizontal="center" vertical="center" wrapText="1"/>
      <protection locked="0"/>
    </xf>
    <xf numFmtId="41" fontId="14" fillId="0" borderId="14" xfId="1" applyNumberFormat="1" applyFont="1" applyFill="1" applyBorder="1" applyAlignment="1" applyProtection="1">
      <alignment horizontal="right" vertical="center" wrapText="1"/>
      <protection locked="0"/>
    </xf>
    <xf numFmtId="44" fontId="15" fillId="0" borderId="11" xfId="0" applyNumberFormat="1" applyFont="1" applyBorder="1" applyProtection="1">
      <protection locked="0"/>
    </xf>
    <xf numFmtId="0" fontId="26" fillId="0" borderId="2" xfId="0" applyFont="1" applyBorder="1" applyAlignment="1" applyProtection="1">
      <alignment horizontal="left"/>
      <protection locked="0"/>
    </xf>
    <xf numFmtId="41" fontId="26" fillId="0" borderId="2" xfId="0" applyNumberFormat="1" applyFont="1" applyBorder="1"/>
    <xf numFmtId="0" fontId="26" fillId="7" borderId="2" xfId="0" applyFont="1" applyFill="1" applyBorder="1" applyAlignment="1" applyProtection="1">
      <alignment horizontal="left"/>
      <protection locked="0"/>
    </xf>
    <xf numFmtId="43" fontId="26" fillId="7" borderId="2" xfId="0" applyNumberFormat="1" applyFont="1" applyFill="1" applyBorder="1" applyAlignment="1">
      <alignment vertical="center" wrapText="1"/>
    </xf>
    <xf numFmtId="41" fontId="26" fillId="7" borderId="2" xfId="0" applyNumberFormat="1" applyFont="1" applyFill="1" applyBorder="1"/>
    <xf numFmtId="41" fontId="26" fillId="7" borderId="2" xfId="0" applyNumberFormat="1" applyFont="1" applyFill="1" applyBorder="1" applyAlignment="1">
      <alignment vertical="center" wrapText="1"/>
    </xf>
    <xf numFmtId="43" fontId="26" fillId="0" borderId="8" xfId="0" applyNumberFormat="1" applyFont="1" applyBorder="1" applyAlignment="1">
      <alignment vertical="center" wrapText="1"/>
    </xf>
    <xf numFmtId="41" fontId="15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36" fillId="0" borderId="2" xfId="1" applyNumberFormat="1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164" fontId="14" fillId="0" borderId="10" xfId="1" applyNumberFormat="1" applyFont="1" applyBorder="1" applyAlignment="1" applyProtection="1">
      <alignment horizontal="right" wrapText="1"/>
      <protection locked="0"/>
    </xf>
    <xf numFmtId="41" fontId="13" fillId="5" borderId="12" xfId="1" applyNumberFormat="1" applyFont="1" applyFill="1" applyBorder="1" applyAlignment="1">
      <alignment horizontal="right" wrapText="1"/>
    </xf>
    <xf numFmtId="41" fontId="28" fillId="0" borderId="7" xfId="1" applyNumberFormat="1" applyFont="1" applyFill="1" applyBorder="1" applyAlignment="1" applyProtection="1">
      <alignment horizontal="right" wrapText="1"/>
    </xf>
    <xf numFmtId="41" fontId="28" fillId="5" borderId="12" xfId="1" applyNumberFormat="1" applyFont="1" applyFill="1" applyBorder="1" applyAlignment="1" applyProtection="1">
      <alignment horizontal="right" wrapText="1"/>
    </xf>
    <xf numFmtId="164" fontId="14" fillId="5" borderId="19" xfId="1" applyNumberFormat="1" applyFont="1" applyFill="1" applyBorder="1" applyAlignment="1" applyProtection="1">
      <alignment vertical="center" wrapText="1"/>
    </xf>
    <xf numFmtId="164" fontId="14" fillId="0" borderId="2" xfId="0" applyNumberFormat="1" applyFont="1" applyBorder="1" applyProtection="1">
      <protection locked="0"/>
    </xf>
    <xf numFmtId="0" fontId="14" fillId="0" borderId="2" xfId="0" applyFont="1" applyBorder="1" applyAlignment="1" applyProtection="1">
      <alignment horizontal="center"/>
      <protection locked="0"/>
    </xf>
    <xf numFmtId="164" fontId="14" fillId="0" borderId="11" xfId="1" applyNumberFormat="1" applyFont="1" applyBorder="1" applyAlignment="1" applyProtection="1">
      <alignment wrapText="1"/>
      <protection locked="0"/>
    </xf>
    <xf numFmtId="44" fontId="26" fillId="0" borderId="2" xfId="1" applyNumberFormat="1" applyFont="1" applyFill="1" applyBorder="1" applyAlignment="1" applyProtection="1">
      <alignment wrapText="1"/>
      <protection locked="0"/>
    </xf>
    <xf numFmtId="164" fontId="17" fillId="0" borderId="2" xfId="1" applyNumberFormat="1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/>
      <protection locked="0"/>
    </xf>
    <xf numFmtId="164" fontId="17" fillId="0" borderId="2" xfId="1" applyNumberFormat="1" applyFont="1" applyBorder="1" applyAlignment="1" applyProtection="1">
      <alignment horizontal="left" vertical="top" wrapText="1"/>
      <protection locked="0"/>
    </xf>
    <xf numFmtId="164" fontId="17" fillId="0" borderId="2" xfId="1" applyNumberFormat="1" applyFont="1" applyBorder="1" applyAlignment="1" applyProtection="1">
      <alignment horizontal="right" vertical="center"/>
      <protection locked="0"/>
    </xf>
    <xf numFmtId="1" fontId="14" fillId="0" borderId="2" xfId="1" applyNumberFormat="1" applyFont="1" applyBorder="1" applyAlignment="1" applyProtection="1">
      <alignment vertical="center" wrapText="1"/>
      <protection locked="0"/>
    </xf>
    <xf numFmtId="1" fontId="4" fillId="0" borderId="2" xfId="0" applyNumberFormat="1" applyFont="1" applyBorder="1" applyProtection="1">
      <protection locked="0"/>
    </xf>
    <xf numFmtId="1" fontId="15" fillId="0" borderId="2" xfId="0" applyNumberFormat="1" applyFont="1" applyBorder="1" applyProtection="1">
      <protection locked="0"/>
    </xf>
    <xf numFmtId="1" fontId="15" fillId="0" borderId="9" xfId="0" applyNumberFormat="1" applyFont="1" applyBorder="1" applyAlignment="1" applyProtection="1">
      <alignment vertical="center" wrapText="1"/>
      <protection locked="0"/>
    </xf>
    <xf numFmtId="1" fontId="15" fillId="0" borderId="2" xfId="0" applyNumberFormat="1" applyFont="1" applyBorder="1" applyAlignment="1" applyProtection="1">
      <alignment vertical="center" wrapText="1"/>
      <protection locked="0"/>
    </xf>
    <xf numFmtId="1" fontId="15" fillId="0" borderId="2" xfId="0" applyNumberFormat="1" applyFont="1" applyBorder="1" applyAlignment="1" applyProtection="1">
      <alignment vertical="top" wrapText="1"/>
      <protection locked="0"/>
    </xf>
    <xf numFmtId="1" fontId="14" fillId="0" borderId="0" xfId="1" applyNumberFormat="1" applyFont="1" applyAlignment="1" applyProtection="1">
      <alignment wrapText="1"/>
      <protection locked="0"/>
    </xf>
    <xf numFmtId="1" fontId="14" fillId="0" borderId="2" xfId="1" applyNumberFormat="1" applyFont="1" applyBorder="1" applyAlignment="1" applyProtection="1">
      <alignment wrapText="1"/>
      <protection locked="0"/>
    </xf>
    <xf numFmtId="1" fontId="17" fillId="0" borderId="2" xfId="1" applyNumberFormat="1" applyFont="1" applyFill="1" applyBorder="1" applyAlignment="1" applyProtection="1">
      <alignment wrapText="1"/>
      <protection locked="0"/>
    </xf>
    <xf numFmtId="1" fontId="14" fillId="0" borderId="2" xfId="1" applyNumberFormat="1" applyFont="1" applyFill="1" applyBorder="1" applyAlignment="1" applyProtection="1">
      <alignment wrapText="1"/>
      <protection locked="0"/>
    </xf>
    <xf numFmtId="1" fontId="18" fillId="2" borderId="0" xfId="0" applyNumberFormat="1" applyFont="1" applyFill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center" vertical="top" wrapText="1"/>
      <protection locked="0"/>
    </xf>
    <xf numFmtId="1" fontId="15" fillId="0" borderId="0" xfId="1" applyNumberFormat="1" applyFont="1" applyAlignment="1" applyProtection="1">
      <alignment vertical="center" wrapText="1"/>
      <protection locked="0"/>
    </xf>
    <xf numFmtId="1" fontId="15" fillId="0" borderId="5" xfId="1" applyNumberFormat="1" applyFont="1" applyBorder="1" applyAlignment="1" applyProtection="1">
      <alignment vertical="center" wrapText="1"/>
      <protection locked="0"/>
    </xf>
    <xf numFmtId="1" fontId="19" fillId="0" borderId="0" xfId="0" applyNumberFormat="1" applyFont="1" applyAlignment="1" applyProtection="1">
      <alignment vertical="top" wrapText="1"/>
      <protection locked="0"/>
    </xf>
    <xf numFmtId="1" fontId="14" fillId="0" borderId="0" xfId="1" applyNumberFormat="1" applyFont="1" applyAlignment="1" applyProtection="1">
      <alignment vertical="top" wrapText="1"/>
      <protection locked="0"/>
    </xf>
    <xf numFmtId="1" fontId="15" fillId="0" borderId="0" xfId="0" applyNumberFormat="1" applyFont="1" applyAlignment="1" applyProtection="1">
      <alignment vertical="top"/>
      <protection locked="0"/>
    </xf>
    <xf numFmtId="1" fontId="15" fillId="0" borderId="0" xfId="0" applyNumberFormat="1" applyFont="1" applyAlignment="1" applyProtection="1">
      <alignment horizontal="center" vertical="center"/>
      <protection locked="0"/>
    </xf>
    <xf numFmtId="1" fontId="15" fillId="0" borderId="0" xfId="0" applyNumberFormat="1" applyFont="1" applyAlignment="1" applyProtection="1">
      <alignment vertical="top" wrapText="1"/>
      <protection locked="0"/>
    </xf>
    <xf numFmtId="1" fontId="15" fillId="0" borderId="0" xfId="0" applyNumberFormat="1" applyFont="1" applyAlignment="1" applyProtection="1">
      <alignment horizontal="center" vertical="center" wrapText="1"/>
      <protection locked="0"/>
    </xf>
    <xf numFmtId="1" fontId="14" fillId="0" borderId="9" xfId="1" applyNumberFormat="1" applyFont="1" applyFill="1" applyBorder="1" applyAlignment="1" applyProtection="1">
      <alignment vertical="top" wrapText="1"/>
      <protection locked="0"/>
    </xf>
    <xf numFmtId="1" fontId="14" fillId="0" borderId="2" xfId="1" applyNumberFormat="1" applyFont="1" applyFill="1" applyBorder="1" applyAlignment="1" applyProtection="1">
      <alignment vertical="top" wrapText="1"/>
      <protection locked="0"/>
    </xf>
    <xf numFmtId="1" fontId="14" fillId="0" borderId="0" xfId="0" applyNumberFormat="1" applyFont="1" applyProtection="1">
      <protection locked="0"/>
    </xf>
    <xf numFmtId="1" fontId="15" fillId="0" borderId="0" xfId="0" applyNumberFormat="1" applyFont="1" applyAlignment="1">
      <alignment horizontal="center"/>
    </xf>
    <xf numFmtId="1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right"/>
      <protection locked="0"/>
    </xf>
    <xf numFmtId="43" fontId="37" fillId="0" borderId="2" xfId="0" applyNumberFormat="1" applyFont="1" applyBorder="1" applyProtection="1">
      <protection locked="0"/>
    </xf>
    <xf numFmtId="1" fontId="4" fillId="0" borderId="10" xfId="0" applyNumberFormat="1" applyFont="1" applyBorder="1" applyProtection="1">
      <protection locked="0"/>
    </xf>
    <xf numFmtId="166" fontId="37" fillId="0" borderId="2" xfId="0" applyNumberFormat="1" applyFont="1" applyBorder="1" applyProtection="1">
      <protection locked="0"/>
    </xf>
    <xf numFmtId="41" fontId="15" fillId="0" borderId="8" xfId="1" applyNumberFormat="1" applyFont="1" applyBorder="1" applyProtection="1">
      <protection locked="0"/>
    </xf>
    <xf numFmtId="0" fontId="16" fillId="0" borderId="18" xfId="0" applyFont="1" applyBorder="1" applyProtection="1">
      <protection locked="0"/>
    </xf>
    <xf numFmtId="164" fontId="14" fillId="5" borderId="20" xfId="1" applyNumberFormat="1" applyFont="1" applyFill="1" applyBorder="1" applyProtection="1">
      <protection locked="0"/>
    </xf>
    <xf numFmtId="164" fontId="14" fillId="0" borderId="2" xfId="1" applyNumberFormat="1" applyFont="1" applyFill="1" applyBorder="1" applyProtection="1">
      <protection locked="0"/>
    </xf>
    <xf numFmtId="0" fontId="14" fillId="0" borderId="0" xfId="0" applyFont="1" applyAlignment="1" applyProtection="1">
      <alignment vertical="top"/>
      <protection locked="0"/>
    </xf>
    <xf numFmtId="164" fontId="14" fillId="0" borderId="0" xfId="1" applyNumberFormat="1" applyFont="1" applyFill="1" applyBorder="1" applyAlignment="1" applyProtection="1">
      <alignment horizontal="right" wrapText="1"/>
      <protection locked="0"/>
    </xf>
    <xf numFmtId="164" fontId="16" fillId="0" borderId="0" xfId="1" applyNumberFormat="1" applyFont="1" applyFill="1" applyBorder="1" applyAlignment="1" applyProtection="1">
      <alignment horizontal="right" wrapText="1"/>
      <protection locked="0"/>
    </xf>
    <xf numFmtId="164" fontId="14" fillId="0" borderId="0" xfId="1" applyNumberFormat="1" applyFont="1" applyFill="1" applyBorder="1" applyAlignment="1" applyProtection="1">
      <alignment wrapText="1"/>
      <protection locked="0"/>
    </xf>
    <xf numFmtId="41" fontId="17" fillId="0" borderId="0" xfId="1" applyNumberFormat="1" applyFont="1" applyFill="1" applyBorder="1" applyAlignment="1" applyProtection="1">
      <alignment horizontal="right" wrapText="1"/>
    </xf>
    <xf numFmtId="0" fontId="16" fillId="0" borderId="0" xfId="0" applyFont="1" applyAlignment="1" applyProtection="1">
      <alignment vertical="top" wrapText="1"/>
      <protection locked="0"/>
    </xf>
    <xf numFmtId="164" fontId="17" fillId="0" borderId="0" xfId="1" applyNumberFormat="1" applyFont="1" applyFill="1" applyBorder="1" applyAlignment="1" applyProtection="1">
      <alignment horizontal="right" wrapText="1"/>
      <protection locked="0"/>
    </xf>
    <xf numFmtId="41" fontId="14" fillId="0" borderId="0" xfId="1" applyNumberFormat="1" applyFont="1" applyFill="1" applyBorder="1" applyAlignment="1">
      <alignment horizontal="right" wrapText="1"/>
    </xf>
    <xf numFmtId="1" fontId="17" fillId="0" borderId="0" xfId="1" applyNumberFormat="1" applyFont="1" applyFill="1" applyBorder="1" applyAlignment="1" applyProtection="1">
      <alignment wrapText="1"/>
      <protection locked="0"/>
    </xf>
    <xf numFmtId="164" fontId="17" fillId="0" borderId="0" xfId="1" applyNumberFormat="1" applyFont="1" applyFill="1" applyBorder="1" applyAlignment="1" applyProtection="1">
      <alignment horizontal="center" wrapText="1"/>
      <protection locked="0"/>
    </xf>
    <xf numFmtId="164" fontId="14" fillId="0" borderId="14" xfId="1" applyNumberFormat="1" applyFont="1" applyFill="1" applyBorder="1" applyProtection="1">
      <protection locked="0"/>
    </xf>
    <xf numFmtId="43" fontId="13" fillId="5" borderId="12" xfId="1" applyFont="1" applyFill="1" applyBorder="1" applyProtection="1">
      <protection locked="0"/>
    </xf>
    <xf numFmtId="166" fontId="14" fillId="5" borderId="12" xfId="1" applyNumberFormat="1" applyFont="1" applyFill="1" applyBorder="1" applyProtection="1">
      <protection locked="0"/>
    </xf>
    <xf numFmtId="43" fontId="15" fillId="0" borderId="2" xfId="0" applyNumberFormat="1" applyFont="1" applyBorder="1" applyProtection="1">
      <protection locked="0"/>
    </xf>
    <xf numFmtId="166" fontId="15" fillId="0" borderId="8" xfId="0" applyNumberFormat="1" applyFont="1" applyBorder="1" applyProtection="1">
      <protection locked="0"/>
    </xf>
    <xf numFmtId="0" fontId="15" fillId="0" borderId="1" xfId="0" applyFont="1" applyBorder="1" applyProtection="1">
      <protection locked="0"/>
    </xf>
    <xf numFmtId="43" fontId="37" fillId="0" borderId="8" xfId="0" applyNumberFormat="1" applyFont="1" applyBorder="1" applyProtection="1">
      <protection locked="0"/>
    </xf>
    <xf numFmtId="166" fontId="17" fillId="0" borderId="14" xfId="1" applyNumberFormat="1" applyFont="1" applyFill="1" applyBorder="1" applyProtection="1"/>
    <xf numFmtId="0" fontId="15" fillId="0" borderId="11" xfId="0" applyFont="1" applyBorder="1" applyAlignment="1" applyProtection="1">
      <alignment horizontal="right" wrapText="1"/>
      <protection locked="0"/>
    </xf>
    <xf numFmtId="0" fontId="15" fillId="0" borderId="18" xfId="0" applyFont="1" applyBorder="1" applyAlignment="1" applyProtection="1">
      <alignment horizontal="right"/>
      <protection locked="0"/>
    </xf>
    <xf numFmtId="0" fontId="16" fillId="0" borderId="8" xfId="0" applyFont="1" applyBorder="1" applyProtection="1">
      <protection locked="0"/>
    </xf>
    <xf numFmtId="0" fontId="15" fillId="0" borderId="16" xfId="0" applyFont="1" applyBorder="1" applyProtection="1">
      <protection locked="0"/>
    </xf>
    <xf numFmtId="0" fontId="16" fillId="0" borderId="14" xfId="0" applyFont="1" applyBorder="1" applyProtection="1">
      <protection locked="0"/>
    </xf>
    <xf numFmtId="0" fontId="14" fillId="0" borderId="15" xfId="0" applyFont="1" applyBorder="1" applyAlignment="1" applyProtection="1">
      <alignment horizontal="left" wrapText="1"/>
      <protection locked="0"/>
    </xf>
    <xf numFmtId="0" fontId="15" fillId="0" borderId="15" xfId="0" applyFont="1" applyBorder="1" applyProtection="1">
      <protection locked="0"/>
    </xf>
    <xf numFmtId="44" fontId="15" fillId="0" borderId="8" xfId="0" applyNumberFormat="1" applyFont="1" applyBorder="1" applyProtection="1">
      <protection locked="0"/>
    </xf>
    <xf numFmtId="0" fontId="16" fillId="0" borderId="18" xfId="0" applyFont="1" applyBorder="1" applyAlignment="1" applyProtection="1">
      <alignment wrapText="1"/>
      <protection locked="0"/>
    </xf>
    <xf numFmtId="43" fontId="15" fillId="0" borderId="21" xfId="1" applyFont="1" applyFill="1" applyBorder="1" applyAlignment="1">
      <alignment horizontal="center" wrapText="1"/>
    </xf>
    <xf numFmtId="166" fontId="15" fillId="0" borderId="21" xfId="1" applyNumberFormat="1" applyFont="1" applyFill="1" applyBorder="1" applyAlignment="1">
      <alignment horizontal="center" wrapText="1"/>
    </xf>
    <xf numFmtId="166" fontId="15" fillId="0" borderId="21" xfId="1" applyNumberFormat="1" applyFont="1" applyFill="1" applyBorder="1" applyProtection="1">
      <protection locked="0"/>
    </xf>
    <xf numFmtId="41" fontId="15" fillId="0" borderId="14" xfId="1" applyNumberFormat="1" applyFont="1" applyFill="1" applyBorder="1" applyProtection="1"/>
    <xf numFmtId="166" fontId="15" fillId="0" borderId="21" xfId="1" applyNumberFormat="1" applyFont="1" applyFill="1" applyBorder="1" applyProtection="1"/>
    <xf numFmtId="41" fontId="15" fillId="0" borderId="8" xfId="1" applyNumberFormat="1" applyFont="1" applyFill="1" applyBorder="1" applyAlignment="1">
      <alignment horizontal="center" wrapText="1"/>
    </xf>
    <xf numFmtId="0" fontId="15" fillId="0" borderId="11" xfId="0" applyFont="1" applyBorder="1" applyAlignment="1" applyProtection="1">
      <alignment horizontal="right" vertical="center"/>
      <protection locked="0"/>
    </xf>
    <xf numFmtId="41" fontId="13" fillId="0" borderId="9" xfId="1" applyNumberFormat="1" applyFont="1" applyFill="1" applyBorder="1" applyAlignment="1">
      <alignment horizontal="right" wrapText="1"/>
    </xf>
    <xf numFmtId="43" fontId="14" fillId="5" borderId="20" xfId="0" applyNumberFormat="1" applyFont="1" applyFill="1" applyBorder="1" applyProtection="1">
      <protection locked="0"/>
    </xf>
    <xf numFmtId="0" fontId="15" fillId="0" borderId="13" xfId="0" applyFont="1" applyBorder="1" applyProtection="1">
      <protection locked="0"/>
    </xf>
    <xf numFmtId="43" fontId="14" fillId="0" borderId="2" xfId="0" applyNumberFormat="1" applyFont="1" applyBorder="1" applyProtection="1">
      <protection locked="0"/>
    </xf>
    <xf numFmtId="0" fontId="15" fillId="0" borderId="18" xfId="0" applyFont="1" applyBorder="1" applyAlignment="1" applyProtection="1">
      <alignment horizontal="left" wrapText="1"/>
      <protection locked="0"/>
    </xf>
    <xf numFmtId="43" fontId="16" fillId="0" borderId="8" xfId="0" applyNumberFormat="1" applyFont="1" applyBorder="1" applyAlignment="1">
      <alignment vertical="center" wrapText="1"/>
    </xf>
    <xf numFmtId="1" fontId="4" fillId="0" borderId="8" xfId="0" applyNumberFormat="1" applyFont="1" applyBorder="1" applyProtection="1">
      <protection locked="0"/>
    </xf>
    <xf numFmtId="164" fontId="16" fillId="0" borderId="8" xfId="0" applyNumberFormat="1" applyFont="1" applyBorder="1" applyAlignment="1">
      <alignment horizontal="right" vertical="center" wrapText="1"/>
    </xf>
    <xf numFmtId="41" fontId="16" fillId="0" borderId="8" xfId="0" applyNumberFormat="1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43" fontId="15" fillId="0" borderId="14" xfId="0" applyNumberFormat="1" applyFont="1" applyBorder="1" applyAlignment="1">
      <alignment horizontal="right" vertical="center" wrapText="1"/>
    </xf>
    <xf numFmtId="164" fontId="15" fillId="0" borderId="14" xfId="0" applyNumberFormat="1" applyFont="1" applyBorder="1" applyAlignment="1">
      <alignment horizontal="right" vertical="center" wrapText="1"/>
    </xf>
    <xf numFmtId="49" fontId="14" fillId="0" borderId="11" xfId="1" applyNumberFormat="1" applyFont="1" applyBorder="1" applyAlignment="1" applyProtection="1">
      <alignment horizontal="right" vertical="top" wrapText="1"/>
      <protection locked="0"/>
    </xf>
    <xf numFmtId="49" fontId="14" fillId="0" borderId="4" xfId="1" applyNumberFormat="1" applyFont="1" applyBorder="1" applyAlignment="1" applyProtection="1">
      <alignment horizontal="right" vertical="top" wrapText="1"/>
      <protection locked="0"/>
    </xf>
    <xf numFmtId="49" fontId="14" fillId="0" borderId="10" xfId="1" applyNumberFormat="1" applyFont="1" applyBorder="1" applyAlignment="1" applyProtection="1">
      <alignment horizontal="right" vertical="top" wrapText="1"/>
      <protection locked="0"/>
    </xf>
    <xf numFmtId="0" fontId="29" fillId="0" borderId="8" xfId="0" applyFont="1" applyBorder="1" applyAlignment="1" applyProtection="1">
      <alignment horizontal="center" vertical="center" wrapText="1"/>
      <protection locked="0"/>
    </xf>
    <xf numFmtId="0" fontId="29" fillId="0" borderId="9" xfId="0" applyFont="1" applyBorder="1" applyAlignment="1" applyProtection="1">
      <alignment horizontal="center" vertical="center" wrapText="1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16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/>
      <protection locked="0"/>
    </xf>
    <xf numFmtId="0" fontId="3" fillId="0" borderId="17" xfId="0" applyFont="1" applyBorder="1" applyAlignment="1" applyProtection="1">
      <alignment horizontal="left" vertical="top"/>
      <protection locked="0"/>
    </xf>
    <xf numFmtId="0" fontId="14" fillId="0" borderId="15" xfId="0" applyFont="1" applyBorder="1" applyAlignment="1" applyProtection="1">
      <alignment horizontal="center"/>
      <protection locked="0"/>
    </xf>
    <xf numFmtId="0" fontId="14" fillId="0" borderId="16" xfId="0" applyFont="1" applyBorder="1" applyAlignment="1" applyProtection="1">
      <alignment horizont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left" vertical="top" wrapText="1"/>
      <protection locked="0"/>
    </xf>
    <xf numFmtId="0" fontId="14" fillId="0" borderId="13" xfId="0" applyFont="1" applyBorder="1" applyAlignment="1" applyProtection="1">
      <alignment horizontal="left" vertical="top" wrapText="1"/>
      <protection locked="0"/>
    </xf>
    <xf numFmtId="0" fontId="14" fillId="0" borderId="18" xfId="0" applyFont="1" applyBorder="1" applyAlignment="1" applyProtection="1">
      <alignment horizontal="left" vertical="top"/>
      <protection locked="0"/>
    </xf>
    <xf numFmtId="0" fontId="14" fillId="0" borderId="1" xfId="0" applyFont="1" applyBorder="1" applyAlignment="1" applyProtection="1">
      <alignment horizontal="left" vertical="top"/>
      <protection locked="0"/>
    </xf>
    <xf numFmtId="0" fontId="29" fillId="0" borderId="0" xfId="0" applyFont="1" applyAlignment="1" applyProtection="1">
      <alignment horizontal="center" vertical="top"/>
      <protection locked="0"/>
    </xf>
    <xf numFmtId="0" fontId="30" fillId="0" borderId="0" xfId="0" applyFont="1" applyAlignment="1" applyProtection="1">
      <alignment horizontal="center" vertical="top"/>
      <protection locked="0"/>
    </xf>
    <xf numFmtId="0" fontId="14" fillId="0" borderId="18" xfId="0" applyFont="1" applyBorder="1" applyAlignment="1" applyProtection="1">
      <alignment horizontal="center" vertical="top" wrapText="1"/>
      <protection locked="0"/>
    </xf>
    <xf numFmtId="0" fontId="14" fillId="0" borderId="13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right" vertical="top" wrapText="1"/>
    </xf>
    <xf numFmtId="0" fontId="15" fillId="0" borderId="2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0" fontId="15" fillId="0" borderId="2" xfId="0" applyFont="1" applyBorder="1"/>
    <xf numFmtId="0" fontId="14" fillId="0" borderId="0" xfId="0" applyFont="1" applyAlignment="1">
      <alignment horizontal="center" vertical="center"/>
    </xf>
    <xf numFmtId="41" fontId="15" fillId="0" borderId="14" xfId="1" applyNumberFormat="1" applyFont="1" applyBorder="1" applyAlignment="1" applyProtection="1">
      <alignment horizontal="left" vertical="top" wrapText="1"/>
      <protection locked="0"/>
    </xf>
    <xf numFmtId="41" fontId="34" fillId="0" borderId="11" xfId="1" applyNumberFormat="1" applyFont="1" applyBorder="1" applyAlignment="1" applyProtection="1">
      <alignment horizontal="left"/>
      <protection locked="0"/>
    </xf>
    <xf numFmtId="41" fontId="34" fillId="0" borderId="4" xfId="1" applyNumberFormat="1" applyFont="1" applyBorder="1" applyAlignment="1" applyProtection="1">
      <alignment horizontal="left"/>
      <protection locked="0"/>
    </xf>
    <xf numFmtId="41" fontId="34" fillId="0" borderId="10" xfId="1" applyNumberFormat="1" applyFont="1" applyBorder="1" applyAlignment="1" applyProtection="1">
      <alignment horizontal="left"/>
      <protection locked="0"/>
    </xf>
    <xf numFmtId="1" fontId="15" fillId="0" borderId="2" xfId="0" applyNumberFormat="1" applyFont="1" applyBorder="1" applyAlignment="1" applyProtection="1">
      <alignment horizontal="center" vertical="top" wrapText="1"/>
      <protection locked="0"/>
    </xf>
    <xf numFmtId="41" fontId="15" fillId="0" borderId="2" xfId="1" applyNumberFormat="1" applyFont="1" applyFill="1" applyBorder="1" applyAlignment="1" applyProtection="1">
      <alignment horizontal="left"/>
      <protection locked="0"/>
    </xf>
    <xf numFmtId="41" fontId="15" fillId="0" borderId="11" xfId="1" applyNumberFormat="1" applyFont="1" applyFill="1" applyBorder="1" applyAlignment="1" applyProtection="1">
      <alignment horizontal="left"/>
      <protection locked="0"/>
    </xf>
    <xf numFmtId="41" fontId="15" fillId="0" borderId="11" xfId="1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5" fillId="0" borderId="2" xfId="0" applyFont="1" applyBorder="1" applyAlignment="1" applyProtection="1">
      <alignment vertical="top" wrapText="1"/>
      <protection locked="0"/>
    </xf>
    <xf numFmtId="0" fontId="15" fillId="0" borderId="2" xfId="0" applyFont="1" applyBorder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vertical="top" wrapText="1"/>
      <protection locked="0"/>
    </xf>
    <xf numFmtId="41" fontId="15" fillId="0" borderId="2" xfId="1" applyNumberFormat="1" applyFont="1" applyFill="1" applyBorder="1" applyAlignment="1" applyProtection="1">
      <alignment horizontal="left" vertical="top" wrapText="1"/>
      <protection locked="0"/>
    </xf>
    <xf numFmtId="41" fontId="14" fillId="0" borderId="2" xfId="1" applyNumberFormat="1" applyFont="1" applyBorder="1" applyAlignment="1" applyProtection="1">
      <alignment horizontal="left" wrapText="1"/>
      <protection locked="0"/>
    </xf>
    <xf numFmtId="41" fontId="14" fillId="0" borderId="17" xfId="1" applyNumberFormat="1" applyFont="1" applyBorder="1" applyAlignment="1" applyProtection="1">
      <alignment horizontal="right" vertical="top" wrapText="1"/>
      <protection locked="0"/>
    </xf>
    <xf numFmtId="41" fontId="14" fillId="0" borderId="1" xfId="1" applyNumberFormat="1" applyFont="1" applyBorder="1" applyAlignment="1" applyProtection="1">
      <alignment horizontal="right" vertical="center" wrapText="1"/>
      <protection locked="0"/>
    </xf>
    <xf numFmtId="41" fontId="15" fillId="0" borderId="2" xfId="1" applyNumberFormat="1" applyFont="1" applyBorder="1" applyAlignment="1" applyProtection="1">
      <alignment horizontal="left" vertical="top" wrapText="1"/>
      <protection locked="0"/>
    </xf>
    <xf numFmtId="41" fontId="15" fillId="0" borderId="2" xfId="1" applyNumberFormat="1" applyFont="1" applyBorder="1" applyProtection="1">
      <protection locked="0"/>
    </xf>
    <xf numFmtId="0" fontId="14" fillId="0" borderId="2" xfId="0" applyFont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41" fontId="15" fillId="0" borderId="0" xfId="1" applyNumberFormat="1" applyFont="1" applyProtection="1">
      <protection locked="0"/>
    </xf>
    <xf numFmtId="0" fontId="4" fillId="0" borderId="0" xfId="0" applyFont="1" applyProtection="1"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9" fontId="26" fillId="0" borderId="11" xfId="1" applyNumberFormat="1" applyFont="1" applyBorder="1" applyAlignment="1" applyProtection="1">
      <alignment horizontal="right" vertical="top" wrapText="1"/>
      <protection locked="0"/>
    </xf>
    <xf numFmtId="0" fontId="4" fillId="0" borderId="4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vertical="top" wrapText="1"/>
    </xf>
    <xf numFmtId="0" fontId="14" fillId="0" borderId="17" xfId="0" applyFont="1" applyBorder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right" wrapText="1"/>
      <protection locked="0"/>
    </xf>
    <xf numFmtId="41" fontId="4" fillId="0" borderId="11" xfId="1" applyNumberFormat="1" applyFont="1" applyBorder="1" applyAlignment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31" fillId="0" borderId="17" xfId="0" applyFont="1" applyBorder="1" applyAlignment="1" applyProtection="1">
      <alignment horizontal="left" wrapText="1"/>
      <protection locked="0"/>
    </xf>
    <xf numFmtId="41" fontId="15" fillId="0" borderId="8" xfId="1" applyNumberFormat="1" applyFont="1" applyFill="1" applyBorder="1" applyAlignment="1" applyProtection="1">
      <alignment horizontal="left" vertical="top" wrapText="1"/>
      <protection locked="0"/>
    </xf>
    <xf numFmtId="41" fontId="15" fillId="0" borderId="18" xfId="1" applyNumberFormat="1" applyFont="1" applyFill="1" applyBorder="1" applyAlignment="1" applyProtection="1">
      <alignment horizontal="left" vertical="top" wrapText="1"/>
      <protection locked="0"/>
    </xf>
    <xf numFmtId="1" fontId="25" fillId="0" borderId="2" xfId="0" applyNumberFormat="1" applyFont="1" applyFill="1" applyBorder="1" applyAlignment="1" applyProtection="1">
      <alignment horizontal="center"/>
      <protection locked="0"/>
    </xf>
    <xf numFmtId="1" fontId="14" fillId="0" borderId="2" xfId="1" applyNumberFormat="1" applyFont="1" applyFill="1" applyBorder="1" applyAlignment="1" applyProtection="1">
      <alignment vertical="center" wrapText="1"/>
      <protection locked="0"/>
    </xf>
    <xf numFmtId="1" fontId="4" fillId="0" borderId="2" xfId="0" applyNumberFormat="1" applyFont="1" applyFill="1" applyBorder="1" applyProtection="1">
      <protection locked="0"/>
    </xf>
    <xf numFmtId="1" fontId="15" fillId="0" borderId="2" xfId="0" applyNumberFormat="1" applyFont="1" applyFill="1" applyBorder="1" applyProtection="1">
      <protection locked="0"/>
    </xf>
    <xf numFmtId="1" fontId="17" fillId="0" borderId="2" xfId="0" applyNumberFormat="1" applyFont="1" applyFill="1" applyBorder="1" applyProtection="1">
      <protection locked="0"/>
    </xf>
    <xf numFmtId="0" fontId="15" fillId="0" borderId="2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1" fontId="17" fillId="0" borderId="8" xfId="0" applyNumberFormat="1" applyFont="1" applyFill="1" applyBorder="1" applyProtection="1">
      <protection locked="0"/>
    </xf>
    <xf numFmtId="0" fontId="15" fillId="0" borderId="8" xfId="0" applyFont="1" applyFill="1" applyBorder="1" applyProtection="1">
      <protection locked="0"/>
    </xf>
    <xf numFmtId="1" fontId="15" fillId="0" borderId="2" xfId="0" applyNumberFormat="1" applyFont="1" applyFill="1" applyBorder="1" applyAlignment="1" applyProtection="1">
      <alignment vertical="center" wrapText="1"/>
      <protection locked="0"/>
    </xf>
    <xf numFmtId="41" fontId="16" fillId="0" borderId="2" xfId="0" applyNumberFormat="1" applyFont="1" applyFill="1" applyBorder="1" applyProtection="1">
      <protection locked="0"/>
    </xf>
    <xf numFmtId="164" fontId="17" fillId="0" borderId="2" xfId="1" applyNumberFormat="1" applyFont="1" applyFill="1" applyBorder="1" applyAlignment="1" applyProtection="1">
      <alignment horizontal="center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33</xdr:row>
      <xdr:rowOff>0</xdr:rowOff>
    </xdr:from>
    <xdr:to>
      <xdr:col>6</xdr:col>
      <xdr:colOff>95250</xdr:colOff>
      <xdr:row>33</xdr:row>
      <xdr:rowOff>0</xdr:rowOff>
    </xdr:to>
    <xdr:sp macro="" textlink="">
      <xdr:nvSpPr>
        <xdr:cNvPr id="6572" name="Rectangle 3">
          <a:extLst>
            <a:ext uri="{FF2B5EF4-FFF2-40B4-BE49-F238E27FC236}">
              <a16:creationId xmlns:a16="http://schemas.microsoft.com/office/drawing/2014/main" id="{6C1CAFDC-13C8-6E25-97CF-155C140ED8EB}"/>
            </a:ext>
          </a:extLst>
        </xdr:cNvPr>
        <xdr:cNvSpPr>
          <a:spLocks noChangeArrowheads="1"/>
        </xdr:cNvSpPr>
      </xdr:nvSpPr>
      <xdr:spPr bwMode="auto">
        <a:xfrm>
          <a:off x="9001125" y="7153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8</xdr:row>
      <xdr:rowOff>133350</xdr:rowOff>
    </xdr:from>
    <xdr:to>
      <xdr:col>6</xdr:col>
      <xdr:colOff>95250</xdr:colOff>
      <xdr:row>8</xdr:row>
      <xdr:rowOff>228600</xdr:rowOff>
    </xdr:to>
    <xdr:sp macro="" textlink="">
      <xdr:nvSpPr>
        <xdr:cNvPr id="6573" name="Rectangle 4">
          <a:extLst>
            <a:ext uri="{FF2B5EF4-FFF2-40B4-BE49-F238E27FC236}">
              <a16:creationId xmlns:a16="http://schemas.microsoft.com/office/drawing/2014/main" id="{EFAC7A12-7602-2ED2-E39B-71F9094C1647}"/>
            </a:ext>
          </a:extLst>
        </xdr:cNvPr>
        <xdr:cNvSpPr>
          <a:spLocks noChangeArrowheads="1"/>
        </xdr:cNvSpPr>
      </xdr:nvSpPr>
      <xdr:spPr bwMode="auto">
        <a:xfrm>
          <a:off x="9001125" y="2085975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285750</xdr:colOff>
      <xdr:row>81</xdr:row>
      <xdr:rowOff>190500</xdr:rowOff>
    </xdr:from>
    <xdr:to>
      <xdr:col>8</xdr:col>
      <xdr:colOff>104775</xdr:colOff>
      <xdr:row>81</xdr:row>
      <xdr:rowOff>285750</xdr:rowOff>
    </xdr:to>
    <xdr:sp macro="" textlink="">
      <xdr:nvSpPr>
        <xdr:cNvPr id="6574" name="Rectangle 8">
          <a:extLst>
            <a:ext uri="{FF2B5EF4-FFF2-40B4-BE49-F238E27FC236}">
              <a16:creationId xmlns:a16="http://schemas.microsoft.com/office/drawing/2014/main" id="{71EC461C-F034-4D15-F665-5C434935225B}"/>
            </a:ext>
          </a:extLst>
        </xdr:cNvPr>
        <xdr:cNvSpPr>
          <a:spLocks noChangeArrowheads="1"/>
        </xdr:cNvSpPr>
      </xdr:nvSpPr>
      <xdr:spPr bwMode="auto">
        <a:xfrm>
          <a:off x="10353675" y="1624965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285750</xdr:colOff>
      <xdr:row>92</xdr:row>
      <xdr:rowOff>190500</xdr:rowOff>
    </xdr:from>
    <xdr:to>
      <xdr:col>8</xdr:col>
      <xdr:colOff>104775</xdr:colOff>
      <xdr:row>92</xdr:row>
      <xdr:rowOff>285750</xdr:rowOff>
    </xdr:to>
    <xdr:sp macro="" textlink="">
      <xdr:nvSpPr>
        <xdr:cNvPr id="6575" name="Rectangle 10">
          <a:extLst>
            <a:ext uri="{FF2B5EF4-FFF2-40B4-BE49-F238E27FC236}">
              <a16:creationId xmlns:a16="http://schemas.microsoft.com/office/drawing/2014/main" id="{D217493E-B6E3-592C-CBEE-796FFD0B1AE4}"/>
            </a:ext>
          </a:extLst>
        </xdr:cNvPr>
        <xdr:cNvSpPr>
          <a:spLocks noChangeArrowheads="1"/>
        </xdr:cNvSpPr>
      </xdr:nvSpPr>
      <xdr:spPr bwMode="auto">
        <a:xfrm>
          <a:off x="10353675" y="1869757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36</xdr:row>
      <xdr:rowOff>0</xdr:rowOff>
    </xdr:from>
    <xdr:to>
      <xdr:col>6</xdr:col>
      <xdr:colOff>95250</xdr:colOff>
      <xdr:row>36</xdr:row>
      <xdr:rowOff>0</xdr:rowOff>
    </xdr:to>
    <xdr:sp macro="" textlink="">
      <xdr:nvSpPr>
        <xdr:cNvPr id="6576" name="Rectangle 13">
          <a:extLst>
            <a:ext uri="{FF2B5EF4-FFF2-40B4-BE49-F238E27FC236}">
              <a16:creationId xmlns:a16="http://schemas.microsoft.com/office/drawing/2014/main" id="{48E576D7-DA90-C921-530D-05A4B4AB0989}"/>
            </a:ext>
          </a:extLst>
        </xdr:cNvPr>
        <xdr:cNvSpPr>
          <a:spLocks noChangeArrowheads="1"/>
        </xdr:cNvSpPr>
      </xdr:nvSpPr>
      <xdr:spPr bwMode="auto">
        <a:xfrm>
          <a:off x="9001125" y="7800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8</xdr:row>
      <xdr:rowOff>133350</xdr:rowOff>
    </xdr:from>
    <xdr:to>
      <xdr:col>6</xdr:col>
      <xdr:colOff>95250</xdr:colOff>
      <xdr:row>8</xdr:row>
      <xdr:rowOff>228600</xdr:rowOff>
    </xdr:to>
    <xdr:sp macro="" textlink="">
      <xdr:nvSpPr>
        <xdr:cNvPr id="6577" name="Rectangle 14">
          <a:extLst>
            <a:ext uri="{FF2B5EF4-FFF2-40B4-BE49-F238E27FC236}">
              <a16:creationId xmlns:a16="http://schemas.microsoft.com/office/drawing/2014/main" id="{FA3AB54E-B253-F2E9-2915-5490DE5AF0FF}"/>
            </a:ext>
          </a:extLst>
        </xdr:cNvPr>
        <xdr:cNvSpPr>
          <a:spLocks noChangeArrowheads="1"/>
        </xdr:cNvSpPr>
      </xdr:nvSpPr>
      <xdr:spPr bwMode="auto">
        <a:xfrm>
          <a:off x="9001125" y="2085975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1</xdr:row>
      <xdr:rowOff>85725</xdr:rowOff>
    </xdr:from>
    <xdr:to>
      <xdr:col>0</xdr:col>
      <xdr:colOff>2762250</xdr:colOff>
      <xdr:row>3</xdr:row>
      <xdr:rowOff>19050</xdr:rowOff>
    </xdr:to>
    <xdr:pic>
      <xdr:nvPicPr>
        <xdr:cNvPr id="6578" name="Picture 1">
          <a:extLst>
            <a:ext uri="{FF2B5EF4-FFF2-40B4-BE49-F238E27FC236}">
              <a16:creationId xmlns:a16="http://schemas.microsoft.com/office/drawing/2014/main" id="{50D9A2CF-368E-BDC6-163E-D4A0AB159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"/>
          <a:ext cx="2095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send-charity-annual-retur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4"/>
  <sheetViews>
    <sheetView tabSelected="1" topLeftCell="A102" zoomScaleNormal="100" workbookViewId="0">
      <selection activeCell="M79" sqref="M79"/>
    </sheetView>
  </sheetViews>
  <sheetFormatPr defaultRowHeight="12.75" x14ac:dyDescent="0.2"/>
  <cols>
    <col min="1" max="1" width="72.140625" style="1" customWidth="1"/>
    <col min="2" max="2" width="19.7109375" style="4" customWidth="1"/>
    <col min="3" max="3" width="1.7109375" style="1" customWidth="1"/>
    <col min="4" max="4" width="18.5703125" style="1" customWidth="1"/>
    <col min="5" max="5" width="2" style="1" customWidth="1"/>
    <col min="6" max="6" width="20" style="1" customWidth="1"/>
    <col min="7" max="7" width="1.42578125" style="1" customWidth="1"/>
    <col min="8" max="8" width="18.7109375" style="1" customWidth="1"/>
    <col min="9" max="9" width="1.5703125" style="1" customWidth="1"/>
    <col min="10" max="10" width="19.28515625" style="1" customWidth="1"/>
    <col min="11" max="11" width="10.5703125" style="1" customWidth="1"/>
    <col min="12" max="12" width="11.7109375" style="1" customWidth="1"/>
    <col min="13" max="13" width="10" style="1" customWidth="1"/>
    <col min="14" max="14" width="12.85546875" style="1" customWidth="1"/>
    <col min="15" max="15" width="11.28515625" style="1" customWidth="1"/>
    <col min="16" max="16" width="13.5703125" style="1" customWidth="1"/>
    <col min="17" max="17" width="9.140625" style="1"/>
    <col min="18" max="18" width="10.5703125" style="1" bestFit="1" customWidth="1"/>
    <col min="19" max="16384" width="9.140625" style="1"/>
  </cols>
  <sheetData>
    <row r="1" spans="1:11" ht="18.75" customHeight="1" x14ac:dyDescent="0.2">
      <c r="A1" s="368"/>
      <c r="B1" s="334" t="s">
        <v>30</v>
      </c>
      <c r="C1" s="335"/>
      <c r="D1" s="335"/>
      <c r="E1" s="335"/>
      <c r="F1" s="335"/>
      <c r="G1" s="332">
        <v>1193729</v>
      </c>
      <c r="H1" s="333"/>
      <c r="J1" s="315" t="s">
        <v>18</v>
      </c>
    </row>
    <row r="2" spans="1:11" ht="15" customHeight="1" x14ac:dyDescent="0.2">
      <c r="A2" s="368"/>
      <c r="B2" s="320"/>
      <c r="C2" s="321"/>
      <c r="D2" s="321"/>
      <c r="E2" s="321"/>
      <c r="F2" s="321"/>
      <c r="G2" s="318"/>
      <c r="H2" s="319"/>
      <c r="J2" s="316"/>
    </row>
    <row r="3" spans="1:11" ht="24" customHeight="1" x14ac:dyDescent="0.2">
      <c r="A3" s="368"/>
      <c r="B3" s="336" t="s">
        <v>20</v>
      </c>
      <c r="C3" s="337"/>
      <c r="D3" s="337"/>
      <c r="E3" s="337"/>
      <c r="F3" s="337"/>
      <c r="G3" s="337"/>
      <c r="H3" s="337"/>
      <c r="J3" s="316"/>
    </row>
    <row r="4" spans="1:11" ht="14.25" customHeight="1" x14ac:dyDescent="0.2">
      <c r="A4" s="368"/>
      <c r="B4" s="328" t="s">
        <v>28</v>
      </c>
      <c r="C4" s="329"/>
      <c r="D4" s="338" t="s">
        <v>11</v>
      </c>
      <c r="E4" s="339"/>
      <c r="F4" s="326" t="s">
        <v>12</v>
      </c>
      <c r="G4" s="338" t="s">
        <v>13</v>
      </c>
      <c r="H4" s="339"/>
      <c r="J4" s="316"/>
    </row>
    <row r="5" spans="1:11" ht="16.5" customHeight="1" x14ac:dyDescent="0.25">
      <c r="A5" s="368"/>
      <c r="B5" s="330"/>
      <c r="C5" s="331"/>
      <c r="D5" s="322" t="s">
        <v>78</v>
      </c>
      <c r="E5" s="323"/>
      <c r="F5" s="327"/>
      <c r="G5" s="324" t="s">
        <v>79</v>
      </c>
      <c r="H5" s="325"/>
      <c r="J5" s="317"/>
    </row>
    <row r="6" spans="1:11" x14ac:dyDescent="0.2">
      <c r="H6" s="7"/>
    </row>
    <row r="7" spans="1:11" customFormat="1" ht="21" x14ac:dyDescent="0.35">
      <c r="A7" s="34" t="s">
        <v>19</v>
      </c>
      <c r="B7" s="8"/>
      <c r="C7" s="6"/>
      <c r="D7" s="6"/>
      <c r="E7" s="6"/>
      <c r="F7" s="6"/>
      <c r="G7" s="6"/>
      <c r="H7" s="6"/>
      <c r="I7" s="2"/>
      <c r="J7" s="3"/>
    </row>
    <row r="8" spans="1:11" customFormat="1" ht="31.5" x14ac:dyDescent="0.25">
      <c r="A8" s="81"/>
      <c r="B8" s="82" t="s">
        <v>0</v>
      </c>
      <c r="C8" s="82"/>
      <c r="D8" s="82" t="s">
        <v>1</v>
      </c>
      <c r="E8" s="82"/>
      <c r="F8" s="82" t="s">
        <v>16</v>
      </c>
      <c r="G8" s="82"/>
      <c r="H8" s="82" t="s">
        <v>81</v>
      </c>
      <c r="I8" s="83"/>
      <c r="J8" s="82" t="s">
        <v>80</v>
      </c>
    </row>
    <row r="9" spans="1:11" customFormat="1" ht="15.75" x14ac:dyDescent="0.25">
      <c r="A9" s="226" t="s">
        <v>119</v>
      </c>
      <c r="B9" s="207" t="s">
        <v>2</v>
      </c>
      <c r="C9" s="63"/>
      <c r="D9" s="82" t="s">
        <v>2</v>
      </c>
      <c r="E9" s="63"/>
      <c r="F9" s="82" t="s">
        <v>2</v>
      </c>
      <c r="G9" s="63"/>
      <c r="H9" s="82" t="s">
        <v>2</v>
      </c>
      <c r="I9" s="85"/>
      <c r="J9" s="82" t="s">
        <v>2</v>
      </c>
    </row>
    <row r="10" spans="1:11" customFormat="1" ht="16.5" thickBot="1" x14ac:dyDescent="0.3">
      <c r="A10" s="144" t="s">
        <v>117</v>
      </c>
      <c r="B10" s="295">
        <v>16917.23</v>
      </c>
      <c r="C10" s="205"/>
      <c r="D10" s="82"/>
      <c r="E10" s="63"/>
      <c r="F10" s="82"/>
      <c r="G10" s="63"/>
      <c r="H10" s="82"/>
      <c r="I10" s="85"/>
      <c r="J10" s="82"/>
    </row>
    <row r="11" spans="1:11" customFormat="1" ht="16.5" thickTop="1" x14ac:dyDescent="0.25">
      <c r="A11" s="86" t="s">
        <v>44</v>
      </c>
      <c r="B11" s="208"/>
      <c r="C11" s="63"/>
      <c r="D11" s="63"/>
      <c r="E11" s="63"/>
      <c r="F11" s="63"/>
      <c r="G11" s="63"/>
      <c r="H11" s="93"/>
      <c r="I11" s="85"/>
      <c r="J11" s="40"/>
    </row>
    <row r="12" spans="1:11" customFormat="1" ht="15.75" x14ac:dyDescent="0.25">
      <c r="A12" s="138" t="s">
        <v>68</v>
      </c>
      <c r="B12" s="41">
        <v>4877.03</v>
      </c>
      <c r="C12" s="11"/>
      <c r="D12" s="143"/>
      <c r="E12" s="233"/>
      <c r="F12" s="11"/>
      <c r="G12" s="11"/>
      <c r="H12" s="110">
        <v>4877</v>
      </c>
      <c r="I12" s="60"/>
      <c r="J12" s="106">
        <v>4860</v>
      </c>
    </row>
    <row r="13" spans="1:11" customFormat="1" ht="15.75" x14ac:dyDescent="0.25">
      <c r="A13" s="138" t="s">
        <v>73</v>
      </c>
      <c r="B13" s="41">
        <v>940</v>
      </c>
      <c r="C13" s="11"/>
      <c r="D13" s="51"/>
      <c r="E13" s="233"/>
      <c r="F13" s="11"/>
      <c r="G13" s="11"/>
      <c r="H13" s="110">
        <v>940</v>
      </c>
      <c r="I13" s="60"/>
      <c r="J13" s="106">
        <v>786</v>
      </c>
    </row>
    <row r="14" spans="1:11" customFormat="1" ht="15.75" x14ac:dyDescent="0.25">
      <c r="A14" s="170"/>
      <c r="B14" s="61"/>
      <c r="C14" s="11"/>
      <c r="D14" s="51"/>
      <c r="E14" s="233"/>
      <c r="F14" s="11"/>
      <c r="G14" s="11"/>
      <c r="H14" s="46"/>
      <c r="I14" s="60"/>
      <c r="J14" s="107"/>
      <c r="K14" s="36"/>
    </row>
    <row r="15" spans="1:11" customFormat="1" ht="15.75" x14ac:dyDescent="0.25">
      <c r="A15" s="171" t="s">
        <v>97</v>
      </c>
      <c r="B15" s="41">
        <v>670</v>
      </c>
      <c r="C15" s="11"/>
      <c r="D15" s="232"/>
      <c r="E15" s="257"/>
      <c r="F15" s="11"/>
      <c r="G15" s="11"/>
      <c r="H15" s="110">
        <v>670</v>
      </c>
      <c r="I15" s="60"/>
      <c r="J15" s="106">
        <v>554</v>
      </c>
    </row>
    <row r="16" spans="1:11" customFormat="1" ht="15.75" x14ac:dyDescent="0.25">
      <c r="A16" s="84" t="s">
        <v>62</v>
      </c>
      <c r="B16" s="135"/>
      <c r="C16" s="11"/>
      <c r="D16" s="231"/>
      <c r="E16" s="257"/>
      <c r="F16" s="11"/>
      <c r="G16" s="11"/>
      <c r="H16" s="110"/>
      <c r="I16" s="60"/>
      <c r="J16" s="106"/>
      <c r="K16" s="36"/>
    </row>
    <row r="17" spans="1:11" customFormat="1" ht="15" customHeight="1" x14ac:dyDescent="0.25">
      <c r="A17" s="138" t="s">
        <v>98</v>
      </c>
      <c r="B17" s="41">
        <v>1205</v>
      </c>
      <c r="C17" s="11"/>
      <c r="D17" s="231"/>
      <c r="E17" s="257"/>
      <c r="F17" s="11"/>
      <c r="G17" s="11"/>
      <c r="H17" s="110">
        <v>1205</v>
      </c>
      <c r="I17" s="60"/>
      <c r="J17" s="106">
        <v>1269</v>
      </c>
      <c r="K17" s="36"/>
    </row>
    <row r="18" spans="1:11" customFormat="1" ht="12.75" customHeight="1" x14ac:dyDescent="0.25">
      <c r="A18" s="1"/>
      <c r="B18" s="135"/>
      <c r="C18" s="11"/>
      <c r="D18" s="229"/>
      <c r="E18" s="257"/>
      <c r="F18" s="11"/>
      <c r="G18" s="11"/>
      <c r="H18" s="110"/>
      <c r="I18" s="60"/>
      <c r="J18" s="106"/>
      <c r="K18" s="36"/>
    </row>
    <row r="19" spans="1:11" customFormat="1" ht="17.25" customHeight="1" x14ac:dyDescent="0.25">
      <c r="A19" s="138" t="s">
        <v>99</v>
      </c>
      <c r="B19" s="41">
        <v>79</v>
      </c>
      <c r="C19" s="54"/>
      <c r="D19" s="230"/>
      <c r="E19" s="384"/>
      <c r="F19" s="54"/>
      <c r="G19" s="54"/>
      <c r="H19" s="110">
        <v>79</v>
      </c>
      <c r="I19" s="54"/>
      <c r="J19" s="106">
        <v>190</v>
      </c>
      <c r="K19" s="36"/>
    </row>
    <row r="20" spans="1:11" customFormat="1" ht="15.75" customHeight="1" x14ac:dyDescent="0.25">
      <c r="A20" s="1"/>
      <c r="B20" s="135"/>
      <c r="C20" s="11"/>
      <c r="D20" s="229"/>
      <c r="E20" s="257"/>
      <c r="F20" s="11"/>
      <c r="G20" s="11"/>
      <c r="H20" s="110"/>
      <c r="I20" s="60"/>
      <c r="J20" s="108"/>
      <c r="K20" s="36"/>
    </row>
    <row r="21" spans="1:11" customFormat="1" ht="15.75" x14ac:dyDescent="0.25">
      <c r="A21" s="40" t="s">
        <v>101</v>
      </c>
      <c r="B21" s="61">
        <v>170</v>
      </c>
      <c r="C21" s="54"/>
      <c r="D21" s="230"/>
      <c r="E21" s="384"/>
      <c r="F21" s="54"/>
      <c r="G21" s="54"/>
      <c r="H21" s="46">
        <v>170</v>
      </c>
      <c r="I21" s="54"/>
      <c r="J21" s="107">
        <v>80</v>
      </c>
    </row>
    <row r="22" spans="1:11" customFormat="1" ht="15.75" x14ac:dyDescent="0.25">
      <c r="A22" s="62" t="s">
        <v>85</v>
      </c>
      <c r="B22" s="41">
        <v>245</v>
      </c>
      <c r="C22" s="11"/>
      <c r="D22" s="11"/>
      <c r="E22" s="385"/>
      <c r="F22" s="11"/>
      <c r="G22" s="11"/>
      <c r="H22" s="110">
        <v>245</v>
      </c>
      <c r="I22" s="60"/>
      <c r="J22" s="106">
        <v>143</v>
      </c>
    </row>
    <row r="23" spans="1:11" customFormat="1" ht="15.75" x14ac:dyDescent="0.2">
      <c r="A23" s="54"/>
      <c r="B23" s="135"/>
      <c r="C23" s="54"/>
      <c r="D23" s="54"/>
      <c r="E23" s="386"/>
      <c r="F23" s="54"/>
      <c r="G23" s="54"/>
      <c r="H23" s="110"/>
      <c r="I23" s="54"/>
      <c r="J23" s="106"/>
    </row>
    <row r="24" spans="1:11" customFormat="1" ht="15.75" x14ac:dyDescent="0.25">
      <c r="A24" s="138" t="s">
        <v>86</v>
      </c>
      <c r="B24" s="41">
        <v>29.4</v>
      </c>
      <c r="C24" s="11"/>
      <c r="D24" s="89"/>
      <c r="E24" s="385"/>
      <c r="F24" s="11"/>
      <c r="G24" s="11"/>
      <c r="H24" s="110">
        <v>29</v>
      </c>
      <c r="I24" s="60"/>
      <c r="J24" s="106">
        <v>2378</v>
      </c>
    </row>
    <row r="25" spans="1:11" customFormat="1" ht="15.75" x14ac:dyDescent="0.25">
      <c r="A25" s="138" t="s">
        <v>87</v>
      </c>
      <c r="B25" s="41">
        <v>180</v>
      </c>
      <c r="C25" s="11"/>
      <c r="D25" s="89"/>
      <c r="E25" s="385"/>
      <c r="F25" s="11"/>
      <c r="G25" s="11"/>
      <c r="H25" s="110">
        <v>180</v>
      </c>
      <c r="I25" s="60"/>
      <c r="J25" s="106">
        <v>175</v>
      </c>
    </row>
    <row r="26" spans="1:11" customFormat="1" ht="16.5" thickBot="1" x14ac:dyDescent="0.3">
      <c r="A26" s="40" t="s">
        <v>107</v>
      </c>
      <c r="B26" s="183">
        <v>58</v>
      </c>
      <c r="C26" s="11"/>
      <c r="D26" s="89"/>
      <c r="E26" s="385"/>
      <c r="F26" s="11"/>
      <c r="G26" s="11"/>
      <c r="H26" s="110">
        <v>58</v>
      </c>
      <c r="I26" s="60"/>
      <c r="J26" s="106"/>
      <c r="K26" s="36"/>
    </row>
    <row r="27" spans="1:11" customFormat="1" ht="16.5" thickBot="1" x14ac:dyDescent="0.3">
      <c r="A27" s="144" t="s">
        <v>123</v>
      </c>
      <c r="B27" s="277">
        <f>SUM(B12:B26)</f>
        <v>8453.43</v>
      </c>
      <c r="C27" s="206"/>
      <c r="D27" s="89"/>
      <c r="E27" s="385"/>
      <c r="F27" s="11"/>
      <c r="G27" s="11"/>
      <c r="H27" s="110"/>
      <c r="I27" s="60"/>
      <c r="J27" s="106"/>
      <c r="K27" s="36"/>
    </row>
    <row r="28" spans="1:11" customFormat="1" ht="15.75" x14ac:dyDescent="0.25">
      <c r="A28" s="186" t="s">
        <v>105</v>
      </c>
      <c r="B28" s="133">
        <v>738.95</v>
      </c>
      <c r="C28" s="11"/>
      <c r="D28" s="89"/>
      <c r="E28" s="385"/>
      <c r="F28" s="11"/>
      <c r="G28" s="11"/>
      <c r="H28" s="110">
        <v>739</v>
      </c>
      <c r="I28" s="60"/>
      <c r="J28" s="106"/>
      <c r="K28" s="36"/>
    </row>
    <row r="29" spans="1:11" customFormat="1" ht="15.75" x14ac:dyDescent="0.25">
      <c r="A29" s="186" t="s">
        <v>106</v>
      </c>
      <c r="B29" s="199">
        <v>1500</v>
      </c>
      <c r="C29" s="12"/>
      <c r="D29" s="182"/>
      <c r="E29" s="387"/>
      <c r="F29" s="11"/>
      <c r="G29" s="12"/>
      <c r="H29" s="110">
        <v>1500</v>
      </c>
      <c r="I29" s="12"/>
      <c r="J29" s="106"/>
      <c r="K29" s="36"/>
    </row>
    <row r="30" spans="1:11" customFormat="1" ht="15.75" x14ac:dyDescent="0.25">
      <c r="A30" s="212" t="s">
        <v>102</v>
      </c>
      <c r="B30" s="213">
        <v>5400</v>
      </c>
      <c r="C30" s="12"/>
      <c r="D30" s="89"/>
      <c r="E30" s="388"/>
      <c r="F30" s="11"/>
      <c r="G30" s="12">
        <v>0</v>
      </c>
      <c r="H30" s="214">
        <v>5400</v>
      </c>
      <c r="I30" s="12">
        <v>0</v>
      </c>
      <c r="J30" s="109"/>
      <c r="K30" s="1"/>
    </row>
    <row r="31" spans="1:11" customFormat="1" ht="15.75" x14ac:dyDescent="0.25">
      <c r="A31" s="210"/>
      <c r="B31" s="216"/>
      <c r="C31" s="291"/>
      <c r="D31" s="89"/>
      <c r="E31" s="387"/>
      <c r="F31" s="89"/>
      <c r="G31" s="12"/>
      <c r="H31" s="211"/>
      <c r="I31" s="209"/>
      <c r="J31" s="109"/>
      <c r="K31" s="1"/>
    </row>
    <row r="32" spans="1:11" customFormat="1" ht="16.5" thickBot="1" x14ac:dyDescent="0.3">
      <c r="A32" s="284" t="s">
        <v>126</v>
      </c>
      <c r="B32" s="293">
        <f>B10+B27+B28+B29+B30</f>
        <v>33009.61</v>
      </c>
      <c r="C32" s="12"/>
      <c r="D32" s="89"/>
      <c r="E32" s="235"/>
      <c r="F32" s="89"/>
      <c r="G32" s="12"/>
      <c r="H32" s="211"/>
      <c r="I32" s="209"/>
      <c r="J32" s="109"/>
      <c r="K32" s="1"/>
    </row>
    <row r="33" spans="1:20" customFormat="1" ht="16.5" thickTop="1" x14ac:dyDescent="0.25">
      <c r="A33" s="289" t="s">
        <v>116</v>
      </c>
      <c r="B33" s="217" t="s">
        <v>100</v>
      </c>
      <c r="C33" s="63"/>
      <c r="D33" s="77"/>
      <c r="E33" s="236"/>
      <c r="F33" s="112"/>
      <c r="G33" s="112"/>
      <c r="H33" s="194"/>
      <c r="I33" s="292"/>
      <c r="J33" s="141"/>
    </row>
    <row r="34" spans="1:20" customFormat="1" ht="18.75" customHeight="1" thickBot="1" x14ac:dyDescent="0.3">
      <c r="A34" s="284" t="s">
        <v>118</v>
      </c>
      <c r="B34" s="294">
        <f>B32-B10</f>
        <v>16092.380000000001</v>
      </c>
      <c r="C34" s="63"/>
      <c r="D34" s="116"/>
      <c r="E34" s="237"/>
      <c r="F34" s="116"/>
      <c r="G34" s="114"/>
      <c r="H34" s="188">
        <f>SUM(H12:H33)</f>
        <v>16092</v>
      </c>
      <c r="I34" s="113"/>
      <c r="J34" s="188">
        <f>SUM(J11:J33)</f>
        <v>10435</v>
      </c>
      <c r="L34" s="36"/>
      <c r="R34" s="1"/>
      <c r="S34" s="1"/>
      <c r="T34" s="1"/>
    </row>
    <row r="35" spans="1:20" customFormat="1" ht="16.5" thickTop="1" x14ac:dyDescent="0.25">
      <c r="A35" s="290"/>
      <c r="B35" s="118"/>
      <c r="C35" s="40"/>
      <c r="D35" s="78"/>
      <c r="E35" s="235"/>
      <c r="F35" s="40"/>
      <c r="G35" s="40"/>
      <c r="H35" s="118"/>
      <c r="I35" s="288"/>
      <c r="J35" s="78"/>
      <c r="L35" s="57"/>
      <c r="Q35" s="64"/>
      <c r="R35" s="1"/>
      <c r="S35" s="1"/>
      <c r="T35" s="1"/>
    </row>
    <row r="36" spans="1:20" customFormat="1" ht="15.75" x14ac:dyDescent="0.25">
      <c r="A36" s="290"/>
      <c r="B36" s="118"/>
      <c r="C36" s="129"/>
      <c r="D36" s="78"/>
      <c r="E36" s="235"/>
      <c r="F36" s="40"/>
      <c r="G36" s="40"/>
      <c r="H36" s="118"/>
      <c r="I36" s="288"/>
      <c r="J36" s="78"/>
      <c r="L36" s="57"/>
      <c r="Q36" s="64"/>
      <c r="R36" s="1"/>
      <c r="S36" s="1"/>
      <c r="T36" s="1"/>
    </row>
    <row r="37" spans="1:20" customFormat="1" ht="15.75" x14ac:dyDescent="0.25">
      <c r="A37" s="13" t="s">
        <v>45</v>
      </c>
      <c r="B37" s="80"/>
      <c r="C37" s="117"/>
      <c r="D37" s="28"/>
      <c r="E37" s="238"/>
      <c r="F37" s="28"/>
      <c r="G37" s="28"/>
      <c r="H37" s="80"/>
      <c r="I37" s="88"/>
      <c r="J37" s="28"/>
      <c r="L37" s="56"/>
      <c r="P37" s="55"/>
      <c r="Q37" s="64"/>
      <c r="R37" s="1"/>
      <c r="S37" s="1"/>
      <c r="T37" s="1"/>
    </row>
    <row r="38" spans="1:20" customFormat="1" ht="15.75" x14ac:dyDescent="0.25">
      <c r="A38" s="139" t="s">
        <v>88</v>
      </c>
      <c r="B38" s="133">
        <v>4000</v>
      </c>
      <c r="C38" s="15"/>
      <c r="D38" s="158"/>
      <c r="E38" s="239"/>
      <c r="F38" s="79"/>
      <c r="G38" s="15"/>
      <c r="H38" s="136">
        <v>4000</v>
      </c>
      <c r="I38" s="17"/>
      <c r="J38" s="126">
        <v>4000</v>
      </c>
      <c r="L38" s="56"/>
      <c r="P38" s="55"/>
      <c r="R38" s="1"/>
      <c r="S38" s="1"/>
      <c r="T38" s="1"/>
    </row>
    <row r="39" spans="1:20" customFormat="1" ht="15.75" x14ac:dyDescent="0.25">
      <c r="A39" s="139"/>
      <c r="B39" s="134"/>
      <c r="C39" s="15"/>
      <c r="D39" s="79"/>
      <c r="E39" s="239"/>
      <c r="F39" s="79"/>
      <c r="G39" s="15"/>
      <c r="H39" s="137"/>
      <c r="I39" s="17"/>
      <c r="J39" s="127"/>
      <c r="L39" s="56"/>
      <c r="P39" s="55"/>
      <c r="R39" s="1"/>
      <c r="S39" s="1"/>
      <c r="T39" s="1"/>
    </row>
    <row r="40" spans="1:20" customFormat="1" ht="15.75" x14ac:dyDescent="0.25">
      <c r="A40" s="138" t="s">
        <v>89</v>
      </c>
      <c r="B40" s="41">
        <v>989</v>
      </c>
      <c r="C40" s="15"/>
      <c r="D40" s="100"/>
      <c r="E40" s="239"/>
      <c r="F40" s="100"/>
      <c r="G40" s="15"/>
      <c r="H40" s="106">
        <v>989</v>
      </c>
      <c r="I40" s="17"/>
      <c r="J40" s="110">
        <v>837</v>
      </c>
      <c r="L40" s="56"/>
      <c r="P40" s="55"/>
      <c r="R40" s="1"/>
      <c r="S40" s="1"/>
      <c r="T40" s="1"/>
    </row>
    <row r="41" spans="1:20" customFormat="1" ht="18" customHeight="1" x14ac:dyDescent="0.25">
      <c r="A41" s="138" t="s">
        <v>90</v>
      </c>
      <c r="B41" s="181" t="s">
        <v>100</v>
      </c>
      <c r="C41" s="1"/>
      <c r="D41" s="54"/>
      <c r="E41" s="234"/>
      <c r="F41" s="54"/>
      <c r="G41" s="54"/>
      <c r="H41" s="195" t="s">
        <v>100</v>
      </c>
      <c r="I41" s="54"/>
      <c r="J41" s="110">
        <v>96</v>
      </c>
      <c r="L41" s="56"/>
      <c r="P41" s="55"/>
      <c r="R41" s="1"/>
      <c r="S41" s="1"/>
      <c r="T41" s="1"/>
    </row>
    <row r="42" spans="1:20" customFormat="1" ht="18" customHeight="1" x14ac:dyDescent="0.25">
      <c r="A42" s="304"/>
      <c r="B42" s="305"/>
      <c r="C42" s="1"/>
      <c r="D42" s="111"/>
      <c r="E42" s="306"/>
      <c r="F42" s="111"/>
      <c r="G42" s="111"/>
      <c r="H42" s="307"/>
      <c r="I42" s="111"/>
      <c r="J42" s="308"/>
      <c r="L42" s="56"/>
      <c r="P42" s="55"/>
      <c r="R42" s="1"/>
      <c r="S42" s="1"/>
      <c r="T42" s="1"/>
    </row>
    <row r="43" spans="1:20" customFormat="1" ht="15.75" x14ac:dyDescent="0.25">
      <c r="A43" s="192" t="s">
        <v>91</v>
      </c>
      <c r="B43" s="181" t="s">
        <v>100</v>
      </c>
      <c r="C43" s="16"/>
      <c r="D43" s="16"/>
      <c r="E43" s="240"/>
      <c r="F43" s="16"/>
      <c r="G43" s="16"/>
      <c r="H43" s="195" t="s">
        <v>100</v>
      </c>
      <c r="I43" s="65"/>
      <c r="J43" s="110">
        <v>310</v>
      </c>
      <c r="L43" s="56"/>
      <c r="P43" s="55"/>
      <c r="R43" s="1"/>
      <c r="S43" s="1"/>
      <c r="T43" s="1"/>
    </row>
    <row r="44" spans="1:20" customFormat="1" ht="15.75" x14ac:dyDescent="0.25">
      <c r="A44" s="309" t="s">
        <v>113</v>
      </c>
      <c r="B44" s="310" t="s">
        <v>100</v>
      </c>
      <c r="C44" s="15"/>
      <c r="D44" s="79"/>
      <c r="E44" s="239"/>
      <c r="F44" s="79"/>
      <c r="G44" s="15"/>
      <c r="H44" s="311" t="s">
        <v>100</v>
      </c>
      <c r="I44" s="17"/>
      <c r="J44" s="126">
        <v>61</v>
      </c>
      <c r="L44" s="56"/>
      <c r="P44" s="55"/>
      <c r="R44" s="1"/>
      <c r="S44" s="1"/>
      <c r="T44" s="1"/>
    </row>
    <row r="45" spans="1:20" customFormat="1" ht="15.75" x14ac:dyDescent="0.25">
      <c r="A45" s="131"/>
      <c r="B45" s="41"/>
      <c r="C45" s="15"/>
      <c r="D45" s="16"/>
      <c r="E45" s="239"/>
      <c r="F45" s="16"/>
      <c r="G45" s="15"/>
      <c r="H45" s="195"/>
      <c r="I45" s="17"/>
      <c r="J45" s="110"/>
      <c r="L45" s="56"/>
      <c r="P45" s="55"/>
      <c r="R45" s="1"/>
      <c r="S45" s="1"/>
      <c r="T45" s="1"/>
    </row>
    <row r="46" spans="1:20" customFormat="1" ht="18" customHeight="1" x14ac:dyDescent="0.25">
      <c r="A46" s="140" t="s">
        <v>74</v>
      </c>
      <c r="B46" s="41">
        <v>545.95000000000005</v>
      </c>
      <c r="C46" s="15"/>
      <c r="D46" s="16"/>
      <c r="E46" s="239"/>
      <c r="F46" s="16"/>
      <c r="G46" s="15"/>
      <c r="H46" s="106">
        <v>546</v>
      </c>
      <c r="I46" s="17"/>
      <c r="J46" s="110">
        <v>558</v>
      </c>
      <c r="L46" s="56"/>
      <c r="P46" s="58"/>
      <c r="R46" s="1"/>
      <c r="S46" s="1"/>
      <c r="T46" s="1"/>
    </row>
    <row r="47" spans="1:20" customFormat="1" ht="15.75" x14ac:dyDescent="0.25">
      <c r="A47" s="140"/>
      <c r="B47" s="135"/>
      <c r="C47" s="15"/>
      <c r="D47" s="16"/>
      <c r="E47" s="239"/>
      <c r="F47" s="16"/>
      <c r="G47" s="15"/>
      <c r="H47" s="108"/>
      <c r="I47" s="17"/>
      <c r="J47" s="54"/>
      <c r="L47" s="56"/>
      <c r="P47" s="58"/>
      <c r="R47" s="1"/>
      <c r="S47" s="1"/>
      <c r="T47" s="1"/>
    </row>
    <row r="48" spans="1:20" customFormat="1" ht="15" customHeight="1" x14ac:dyDescent="0.25">
      <c r="A48" s="192" t="s">
        <v>42</v>
      </c>
      <c r="B48" s="41">
        <v>264</v>
      </c>
      <c r="C48" s="15"/>
      <c r="D48" s="16"/>
      <c r="E48" s="239"/>
      <c r="F48" s="16"/>
      <c r="G48" s="15"/>
      <c r="H48" s="106">
        <v>264</v>
      </c>
      <c r="I48" s="17"/>
      <c r="J48" s="110">
        <v>240</v>
      </c>
      <c r="L48" s="66"/>
      <c r="M48" s="36"/>
      <c r="P48" s="55"/>
      <c r="R48" s="1"/>
      <c r="S48" s="1"/>
      <c r="T48" s="1"/>
    </row>
    <row r="49" spans="1:20" customFormat="1" ht="15.75" x14ac:dyDescent="0.25">
      <c r="A49" s="54"/>
      <c r="B49" s="184"/>
      <c r="C49" s="15"/>
      <c r="D49" s="16"/>
      <c r="E49" s="239"/>
      <c r="F49" s="16"/>
      <c r="G49" s="15"/>
      <c r="H49" s="106"/>
      <c r="I49" s="17"/>
      <c r="J49" s="110"/>
      <c r="L49" s="56"/>
      <c r="P49" s="58"/>
      <c r="R49" s="1"/>
      <c r="S49" s="1"/>
      <c r="T49" s="1"/>
    </row>
    <row r="50" spans="1:20" customFormat="1" ht="18.75" customHeight="1" x14ac:dyDescent="0.25">
      <c r="A50" s="192" t="s">
        <v>92</v>
      </c>
      <c r="B50" s="41">
        <v>362.5</v>
      </c>
      <c r="C50" s="15"/>
      <c r="D50" s="16"/>
      <c r="E50" s="239"/>
      <c r="F50" s="16"/>
      <c r="G50" s="15"/>
      <c r="H50" s="106">
        <v>362</v>
      </c>
      <c r="I50" s="17"/>
      <c r="J50" s="110">
        <v>355</v>
      </c>
      <c r="L50" s="56"/>
      <c r="R50" s="1"/>
      <c r="S50" s="1"/>
      <c r="T50" s="1"/>
    </row>
    <row r="51" spans="1:20" customFormat="1" ht="15.75" x14ac:dyDescent="0.25">
      <c r="A51" s="54"/>
      <c r="B51" s="184"/>
      <c r="C51" s="15"/>
      <c r="D51" s="100"/>
      <c r="E51" s="239"/>
      <c r="F51" s="16"/>
      <c r="G51" s="15"/>
      <c r="H51" s="106"/>
      <c r="I51" s="17"/>
      <c r="J51" s="110"/>
      <c r="L51" s="56"/>
      <c r="N51" s="167" t="s">
        <v>95</v>
      </c>
      <c r="O51" s="168"/>
      <c r="R51" s="1"/>
      <c r="S51" s="1"/>
      <c r="T51" s="1"/>
    </row>
    <row r="52" spans="1:20" customFormat="1" ht="15.75" x14ac:dyDescent="0.25">
      <c r="A52" s="193" t="s">
        <v>104</v>
      </c>
      <c r="B52" s="41">
        <v>240.9</v>
      </c>
      <c r="C52" s="15"/>
      <c r="D52" s="16"/>
      <c r="E52" s="240"/>
      <c r="F52" s="16"/>
      <c r="G52" s="15"/>
      <c r="H52" s="106">
        <v>241</v>
      </c>
      <c r="I52" s="17"/>
      <c r="J52" s="110">
        <v>213</v>
      </c>
      <c r="L52" s="67"/>
      <c r="R52" s="1"/>
      <c r="S52" s="1"/>
      <c r="T52" s="1"/>
    </row>
    <row r="53" spans="1:20" customFormat="1" ht="18.75" customHeight="1" x14ac:dyDescent="0.25">
      <c r="A53" s="111"/>
      <c r="B53" s="200"/>
      <c r="C53" s="15"/>
      <c r="D53" s="228"/>
      <c r="E53" s="240"/>
      <c r="F53" s="100"/>
      <c r="G53" s="15"/>
      <c r="H53" s="157"/>
      <c r="I53" s="17"/>
      <c r="J53" s="203"/>
      <c r="N53" s="36" t="s">
        <v>39</v>
      </c>
      <c r="O53" s="163">
        <v>19864</v>
      </c>
      <c r="P53" s="1"/>
      <c r="R53" s="57"/>
    </row>
    <row r="54" spans="1:20" customFormat="1" ht="16.5" customHeight="1" x14ac:dyDescent="0.25">
      <c r="A54" s="192" t="s">
        <v>93</v>
      </c>
      <c r="B54" s="41">
        <v>154.19999999999999</v>
      </c>
      <c r="C54" s="227"/>
      <c r="D54" s="54"/>
      <c r="E54" s="240"/>
      <c r="F54" s="16"/>
      <c r="G54" s="16"/>
      <c r="H54" s="110">
        <v>154</v>
      </c>
      <c r="I54" s="65"/>
      <c r="J54" s="196">
        <v>246</v>
      </c>
      <c r="N54" s="36" t="s">
        <v>40</v>
      </c>
      <c r="O54" s="163">
        <v>21837</v>
      </c>
      <c r="P54" s="1"/>
      <c r="R54" s="57"/>
    </row>
    <row r="55" spans="1:20" customFormat="1" ht="15" x14ac:dyDescent="0.25">
      <c r="A55" s="54"/>
      <c r="B55" s="184"/>
      <c r="C55" s="115"/>
      <c r="D55" s="54"/>
      <c r="E55" s="234"/>
      <c r="F55" s="54"/>
      <c r="G55" s="54"/>
      <c r="H55" s="54"/>
      <c r="I55" s="54"/>
      <c r="J55" s="54"/>
      <c r="K55" s="36"/>
      <c r="N55" s="36" t="s">
        <v>49</v>
      </c>
      <c r="O55" s="163">
        <v>28966</v>
      </c>
      <c r="P55" s="1"/>
      <c r="Q55" s="56"/>
      <c r="R55" s="59"/>
    </row>
    <row r="56" spans="1:20" customFormat="1" ht="16.5" thickBot="1" x14ac:dyDescent="0.3">
      <c r="A56" s="40" t="s">
        <v>109</v>
      </c>
      <c r="B56" s="204">
        <v>8</v>
      </c>
      <c r="C56" s="227"/>
      <c r="D56" s="54"/>
      <c r="E56" s="234"/>
      <c r="F56" s="54"/>
      <c r="G56" s="16"/>
      <c r="H56" s="110">
        <v>8</v>
      </c>
      <c r="I56" s="65"/>
      <c r="J56" s="54"/>
      <c r="K56" s="36"/>
      <c r="N56" s="36" t="s">
        <v>55</v>
      </c>
      <c r="O56" s="163">
        <v>27940</v>
      </c>
      <c r="P56" s="1"/>
      <c r="Q56" s="56"/>
      <c r="R56" s="59"/>
    </row>
    <row r="57" spans="1:20" customFormat="1" ht="16.5" thickBot="1" x14ac:dyDescent="0.3">
      <c r="A57" s="144" t="s">
        <v>122</v>
      </c>
      <c r="B57" s="278">
        <f>SUM(B38:B56)</f>
        <v>6564.5499999999993</v>
      </c>
      <c r="C57" s="132"/>
      <c r="D57" s="54"/>
      <c r="E57" s="234"/>
      <c r="F57" s="54"/>
      <c r="G57" s="54"/>
      <c r="H57" s="219"/>
      <c r="I57" s="54"/>
      <c r="J57" s="54"/>
      <c r="K57" s="36"/>
      <c r="N57" s="36" t="s">
        <v>60</v>
      </c>
      <c r="O57" s="164">
        <v>30432</v>
      </c>
      <c r="P57" s="1"/>
      <c r="Q57" s="56"/>
      <c r="R57" s="59"/>
    </row>
    <row r="58" spans="1:20" customFormat="1" ht="15" x14ac:dyDescent="0.25">
      <c r="A58" s="54"/>
      <c r="B58" s="189"/>
      <c r="C58" s="115"/>
      <c r="D58" s="54"/>
      <c r="E58" s="234"/>
      <c r="F58" s="54"/>
      <c r="G58" s="54"/>
      <c r="H58" s="54"/>
      <c r="I58" s="54"/>
      <c r="J58" s="54"/>
      <c r="K58" s="36"/>
      <c r="N58" s="36" t="s">
        <v>61</v>
      </c>
      <c r="O58" s="165">
        <v>31687</v>
      </c>
      <c r="P58" s="1"/>
      <c r="Q58" s="56"/>
      <c r="R58" s="59"/>
    </row>
    <row r="59" spans="1:20" customFormat="1" ht="15.75" x14ac:dyDescent="0.25">
      <c r="A59" s="185" t="s">
        <v>108</v>
      </c>
      <c r="B59" s="201">
        <v>954.94</v>
      </c>
      <c r="C59" s="227"/>
      <c r="D59" s="16"/>
      <c r="E59" s="240"/>
      <c r="F59" s="16"/>
      <c r="G59" s="16"/>
      <c r="H59" s="110">
        <v>955</v>
      </c>
      <c r="I59" s="65"/>
      <c r="J59" s="190">
        <v>902</v>
      </c>
      <c r="K59" s="36"/>
      <c r="N59" s="36" t="s">
        <v>64</v>
      </c>
      <c r="O59" s="165">
        <v>34300</v>
      </c>
      <c r="P59" s="1"/>
      <c r="Q59" s="56"/>
    </row>
    <row r="60" spans="1:20" customFormat="1" ht="15.75" x14ac:dyDescent="0.25">
      <c r="A60" s="54"/>
      <c r="B60" s="184"/>
      <c r="C60" s="16"/>
      <c r="D60" s="54"/>
      <c r="E60" s="234"/>
      <c r="F60" s="54"/>
      <c r="G60" s="16"/>
      <c r="H60" s="191"/>
      <c r="I60" s="65"/>
      <c r="J60" s="110"/>
      <c r="K60" s="36"/>
      <c r="N60" s="166" t="s">
        <v>71</v>
      </c>
      <c r="O60" s="165">
        <v>37444</v>
      </c>
      <c r="P60" s="1"/>
      <c r="Q60" s="56"/>
    </row>
    <row r="61" spans="1:20" customFormat="1" ht="15.75" x14ac:dyDescent="0.25">
      <c r="A61" s="185" t="s">
        <v>115</v>
      </c>
      <c r="B61" s="202">
        <v>3738.94</v>
      </c>
      <c r="C61" s="54"/>
      <c r="D61" s="54"/>
      <c r="E61" s="234"/>
      <c r="F61" s="54"/>
      <c r="G61" s="54"/>
      <c r="H61" s="40">
        <v>3739</v>
      </c>
      <c r="I61" s="65"/>
      <c r="J61" s="191"/>
      <c r="K61" s="36"/>
      <c r="N61" s="166" t="s">
        <v>75</v>
      </c>
      <c r="O61" s="165">
        <v>40617</v>
      </c>
      <c r="Q61" s="56"/>
    </row>
    <row r="62" spans="1:20" customFormat="1" ht="15.75" x14ac:dyDescent="0.2">
      <c r="A62" s="54"/>
      <c r="B62" s="184"/>
      <c r="C62" s="54"/>
      <c r="D62" s="111"/>
      <c r="E62" s="234"/>
      <c r="F62" s="54"/>
      <c r="G62" s="54"/>
      <c r="H62" s="54"/>
      <c r="I62" s="65"/>
      <c r="J62" s="110"/>
      <c r="N62" s="166" t="s">
        <v>84</v>
      </c>
      <c r="O62" s="102">
        <v>0</v>
      </c>
      <c r="P62" s="1"/>
    </row>
    <row r="63" spans="1:20" customFormat="1" ht="15.75" x14ac:dyDescent="0.25">
      <c r="A63" s="212" t="s">
        <v>103</v>
      </c>
      <c r="B63" s="213">
        <v>5400</v>
      </c>
      <c r="C63" s="227"/>
      <c r="D63" s="54"/>
      <c r="E63" s="260"/>
      <c r="F63" s="54"/>
      <c r="G63" s="16"/>
      <c r="H63" s="215">
        <v>5400</v>
      </c>
      <c r="I63" s="65"/>
      <c r="J63" s="162"/>
      <c r="N63" s="1"/>
      <c r="O63" s="1"/>
      <c r="P63" s="1"/>
    </row>
    <row r="64" spans="1:20" customFormat="1" ht="15" customHeight="1" x14ac:dyDescent="0.25">
      <c r="A64" s="62"/>
      <c r="B64" s="145"/>
      <c r="C64" s="47"/>
      <c r="D64" s="218"/>
      <c r="E64" s="1"/>
      <c r="F64" s="141"/>
      <c r="G64" s="141"/>
      <c r="H64" s="145"/>
      <c r="I64" s="286"/>
      <c r="J64" s="197"/>
      <c r="N64" s="1"/>
      <c r="O64" s="1"/>
      <c r="P64" s="1"/>
    </row>
    <row r="65" spans="1:16" customFormat="1" ht="16.5" thickBot="1" x14ac:dyDescent="0.3">
      <c r="A65" s="258" t="s">
        <v>127</v>
      </c>
      <c r="B65" s="297">
        <f>SUM(B57:B64)</f>
        <v>16658.43</v>
      </c>
      <c r="C65" s="48"/>
      <c r="D65" s="259"/>
      <c r="E65" s="235"/>
      <c r="F65" s="40"/>
      <c r="G65" s="40"/>
      <c r="H65" s="46">
        <f>SUM(H38:H64)</f>
        <v>16658</v>
      </c>
      <c r="I65" s="91"/>
      <c r="J65" s="107">
        <f>SUM(J38:J64)</f>
        <v>7818</v>
      </c>
      <c r="N65" s="1"/>
      <c r="O65" s="1"/>
      <c r="P65" s="1"/>
    </row>
    <row r="66" spans="1:16" customFormat="1" ht="16.5" thickTop="1" x14ac:dyDescent="0.25">
      <c r="A66" s="258"/>
      <c r="B66" s="296"/>
      <c r="C66" s="48"/>
      <c r="D66" s="261"/>
      <c r="E66" s="235"/>
      <c r="F66" s="78"/>
      <c r="G66" s="287"/>
      <c r="H66" s="118"/>
      <c r="I66" s="288"/>
      <c r="J66" s="198"/>
      <c r="N66" s="1"/>
      <c r="O66" s="1"/>
      <c r="P66" s="1"/>
    </row>
    <row r="67" spans="1:16" customFormat="1" ht="16.5" thickBot="1" x14ac:dyDescent="0.3">
      <c r="A67" s="285" t="s">
        <v>130</v>
      </c>
      <c r="B67" s="297">
        <f>B34-B65</f>
        <v>-566.04999999999927</v>
      </c>
      <c r="C67" s="281"/>
      <c r="D67" s="282"/>
      <c r="E67" s="388"/>
      <c r="F67" s="389"/>
      <c r="G67" s="129"/>
      <c r="H67" s="262"/>
      <c r="I67" s="263"/>
      <c r="J67" s="265"/>
      <c r="N67" s="1"/>
      <c r="O67" s="1"/>
      <c r="P67" s="1"/>
    </row>
    <row r="68" spans="1:16" customFormat="1" ht="16.5" thickTop="1" x14ac:dyDescent="0.25">
      <c r="A68" s="84"/>
      <c r="B68" s="283"/>
      <c r="C68" s="40"/>
      <c r="D68" s="259"/>
      <c r="E68" s="388"/>
      <c r="F68" s="389"/>
      <c r="G68" s="129"/>
      <c r="H68" s="128"/>
      <c r="I68" s="91"/>
      <c r="J68" s="276"/>
      <c r="N68" s="1"/>
      <c r="O68" s="1"/>
      <c r="P68" s="1"/>
    </row>
    <row r="69" spans="1:16" customFormat="1" ht="15.75" x14ac:dyDescent="0.25">
      <c r="A69" s="144" t="s">
        <v>121</v>
      </c>
      <c r="B69" s="279">
        <f>B27</f>
        <v>8453.43</v>
      </c>
      <c r="C69" s="48"/>
      <c r="D69" s="259"/>
      <c r="E69" s="390"/>
      <c r="F69" s="389"/>
      <c r="G69" s="129"/>
      <c r="H69" s="128"/>
      <c r="I69" s="91"/>
      <c r="J69" s="265"/>
      <c r="N69" s="1"/>
      <c r="O69" s="1"/>
      <c r="P69" s="1"/>
    </row>
    <row r="70" spans="1:16" customFormat="1" ht="16.5" thickBot="1" x14ac:dyDescent="0.3">
      <c r="A70" s="144" t="s">
        <v>120</v>
      </c>
      <c r="B70" s="280">
        <f>B57</f>
        <v>6564.5499999999993</v>
      </c>
      <c r="C70" s="48"/>
      <c r="D70" s="259"/>
      <c r="E70" s="388"/>
      <c r="F70" s="389"/>
      <c r="G70" s="129"/>
      <c r="H70" s="128"/>
      <c r="I70" s="91"/>
      <c r="J70" s="265"/>
      <c r="N70" s="1"/>
      <c r="O70" s="1"/>
      <c r="P70" s="1"/>
    </row>
    <row r="71" spans="1:16" customFormat="1" ht="15.75" x14ac:dyDescent="0.25">
      <c r="A71" s="144" t="s">
        <v>124</v>
      </c>
      <c r="B71" s="301">
        <f>B69-B70</f>
        <v>1888.880000000001</v>
      </c>
      <c r="C71" s="281"/>
      <c r="D71" s="282"/>
      <c r="E71" s="391"/>
      <c r="F71" s="392"/>
      <c r="G71" s="302"/>
      <c r="H71" s="262"/>
      <c r="I71" s="286"/>
      <c r="J71" s="264">
        <v>2617</v>
      </c>
      <c r="N71" s="1"/>
      <c r="O71" s="1"/>
      <c r="P71" s="1"/>
    </row>
    <row r="72" spans="1:16" customFormat="1" ht="15.75" x14ac:dyDescent="0.25">
      <c r="A72" s="144"/>
      <c r="B72" s="303"/>
      <c r="C72" s="40"/>
      <c r="D72" s="259"/>
      <c r="E72" s="388"/>
      <c r="F72" s="389"/>
      <c r="G72" s="40"/>
      <c r="H72" s="46"/>
      <c r="I72" s="91"/>
      <c r="J72" s="265"/>
      <c r="N72" s="1"/>
      <c r="O72" s="1"/>
      <c r="P72" s="1"/>
    </row>
    <row r="73" spans="1:16" customFormat="1" ht="15.75" x14ac:dyDescent="0.25">
      <c r="A73" s="187" t="s">
        <v>129</v>
      </c>
      <c r="B73" s="119">
        <v>33010</v>
      </c>
      <c r="C73" s="114"/>
      <c r="D73" s="142"/>
      <c r="E73" s="393"/>
      <c r="F73" s="142"/>
      <c r="G73" s="63"/>
      <c r="H73" s="120"/>
      <c r="I73" s="113"/>
      <c r="J73" s="121"/>
      <c r="L73" s="1"/>
      <c r="M73" s="1"/>
      <c r="N73" s="1"/>
      <c r="O73" s="1"/>
      <c r="P73" s="1"/>
    </row>
    <row r="74" spans="1:16" customFormat="1" ht="16.5" thickBot="1" x14ac:dyDescent="0.3">
      <c r="A74" s="299" t="s">
        <v>112</v>
      </c>
      <c r="B74" s="298">
        <v>16658</v>
      </c>
      <c r="C74" s="114"/>
      <c r="D74" s="152"/>
      <c r="E74" s="241"/>
      <c r="F74" s="153"/>
      <c r="G74" s="63"/>
      <c r="H74" s="176"/>
      <c r="I74" s="177"/>
      <c r="J74" s="176"/>
      <c r="L74" s="1"/>
      <c r="M74" s="1"/>
      <c r="N74" s="1"/>
      <c r="O74" s="1"/>
      <c r="P74" s="1"/>
    </row>
    <row r="75" spans="1:16" customFormat="1" ht="16.5" thickBot="1" x14ac:dyDescent="0.3">
      <c r="A75" s="124" t="s">
        <v>128</v>
      </c>
      <c r="B75" s="221">
        <f>B73-B74</f>
        <v>16352</v>
      </c>
      <c r="C75" s="220"/>
      <c r="D75" s="152"/>
      <c r="E75" s="242"/>
      <c r="F75" s="153"/>
      <c r="G75" s="16"/>
      <c r="H75" s="178"/>
      <c r="I75" s="179">
        <f>SUM(B75:H75)</f>
        <v>16352</v>
      </c>
      <c r="J75" s="180"/>
      <c r="K75" s="130" t="s">
        <v>125</v>
      </c>
      <c r="L75" s="1"/>
      <c r="M75" s="1"/>
      <c r="N75" s="1"/>
      <c r="O75" s="1"/>
      <c r="P75" s="1"/>
    </row>
    <row r="76" spans="1:16" customFormat="1" ht="16.5" thickBot="1" x14ac:dyDescent="0.3">
      <c r="A76" s="124"/>
      <c r="B76" s="300"/>
      <c r="C76" s="220"/>
      <c r="D76" s="152"/>
      <c r="E76" s="242"/>
      <c r="F76" s="153"/>
      <c r="G76" s="16"/>
      <c r="H76" s="178"/>
      <c r="I76" s="179"/>
      <c r="J76" s="180"/>
      <c r="K76" s="130"/>
      <c r="L76" s="1"/>
      <c r="M76" s="1"/>
      <c r="N76" s="1"/>
      <c r="O76" s="1"/>
      <c r="P76" s="1"/>
    </row>
    <row r="77" spans="1:16" customFormat="1" ht="16.5" thickBot="1" x14ac:dyDescent="0.3">
      <c r="A77" s="156" t="s">
        <v>110</v>
      </c>
      <c r="B77" s="223">
        <v>24265</v>
      </c>
      <c r="C77" s="220"/>
      <c r="D77" s="154"/>
      <c r="E77" s="386"/>
      <c r="F77" s="394"/>
      <c r="G77" s="16"/>
      <c r="H77" s="173"/>
      <c r="I77" s="88"/>
      <c r="J77" s="173"/>
      <c r="K77" s="1"/>
      <c r="L77" s="1"/>
      <c r="M77" s="1"/>
      <c r="N77" s="1"/>
      <c r="O77" s="1"/>
      <c r="P77" s="1"/>
    </row>
    <row r="78" spans="1:16" customFormat="1" ht="16.5" thickBot="1" x14ac:dyDescent="0.3">
      <c r="A78" s="122"/>
      <c r="B78" s="222"/>
      <c r="C78" s="172"/>
      <c r="D78" s="154"/>
      <c r="E78" s="386"/>
      <c r="F78" s="394"/>
      <c r="G78" s="90"/>
      <c r="H78" s="173"/>
      <c r="I78" s="88"/>
      <c r="J78" s="173"/>
      <c r="K78" s="36"/>
      <c r="L78" s="1"/>
      <c r="M78" s="1"/>
      <c r="N78" s="87"/>
    </row>
    <row r="79" spans="1:16" customFormat="1" ht="16.5" thickBot="1" x14ac:dyDescent="0.3">
      <c r="A79" s="122" t="s">
        <v>111</v>
      </c>
      <c r="B79" s="125">
        <f>B75+B77</f>
        <v>40617</v>
      </c>
      <c r="C79" s="172"/>
      <c r="D79" s="152"/>
      <c r="E79" s="241"/>
      <c r="F79" s="395"/>
      <c r="G79" s="90"/>
      <c r="H79" s="174"/>
      <c r="I79" s="88"/>
      <c r="J79" s="175"/>
      <c r="K79" s="36"/>
      <c r="L79" s="1"/>
      <c r="M79" s="1"/>
      <c r="N79" s="1"/>
    </row>
    <row r="80" spans="1:16" customFormat="1" ht="15.75" x14ac:dyDescent="0.25">
      <c r="A80" s="266"/>
      <c r="B80" s="273"/>
      <c r="C80" s="267"/>
      <c r="D80" s="268"/>
      <c r="E80" s="274"/>
      <c r="F80" s="275"/>
      <c r="G80" s="269"/>
      <c r="H80" s="270"/>
      <c r="I80" s="271"/>
      <c r="J80" s="272"/>
      <c r="K80" s="36"/>
      <c r="L80" s="1"/>
      <c r="M80" s="1"/>
      <c r="N80" s="1"/>
    </row>
    <row r="81" spans="1:15" s="5" customFormat="1" ht="26.25" customHeight="1" x14ac:dyDescent="0.2">
      <c r="A81" s="19" t="s">
        <v>21</v>
      </c>
      <c r="B81" s="20"/>
      <c r="C81" s="19"/>
      <c r="D81" s="19"/>
      <c r="E81" s="243"/>
      <c r="F81" s="19"/>
      <c r="G81" s="19"/>
      <c r="H81" s="19"/>
      <c r="I81" s="21"/>
      <c r="J81" s="22"/>
    </row>
    <row r="82" spans="1:15" ht="36" customHeight="1" x14ac:dyDescent="0.25">
      <c r="A82" s="151" t="s">
        <v>15</v>
      </c>
      <c r="B82" s="360" t="s">
        <v>14</v>
      </c>
      <c r="C82" s="360"/>
      <c r="D82" s="360"/>
      <c r="E82" s="238"/>
      <c r="F82" s="27" t="s">
        <v>3</v>
      </c>
      <c r="G82" s="40"/>
      <c r="H82" s="27"/>
      <c r="I82" s="28"/>
      <c r="J82" s="82" t="s">
        <v>80</v>
      </c>
      <c r="L82" s="150"/>
    </row>
    <row r="83" spans="1:15" ht="15.75" x14ac:dyDescent="0.25">
      <c r="A83" s="10"/>
      <c r="B83" s="361"/>
      <c r="C83" s="361"/>
      <c r="D83" s="361"/>
      <c r="E83" s="244"/>
      <c r="F83" s="23" t="s">
        <v>6</v>
      </c>
      <c r="G83" s="10"/>
      <c r="H83" s="23"/>
      <c r="I83" s="14"/>
      <c r="J83" s="23" t="s">
        <v>6</v>
      </c>
    </row>
    <row r="84" spans="1:15" ht="20.25" customHeight="1" x14ac:dyDescent="0.2">
      <c r="A84" s="35" t="s">
        <v>41</v>
      </c>
      <c r="B84" s="377"/>
      <c r="C84" s="378"/>
      <c r="D84" s="378"/>
      <c r="E84" s="245"/>
      <c r="F84" s="24"/>
      <c r="G84" s="14"/>
      <c r="H84" s="39"/>
      <c r="I84" s="14"/>
      <c r="J84" s="39"/>
      <c r="K84" s="146"/>
      <c r="L84" s="146"/>
      <c r="M84" s="146"/>
    </row>
    <row r="85" spans="1:15" ht="20.25" customHeight="1" x14ac:dyDescent="0.2">
      <c r="A85" s="123" t="s">
        <v>63</v>
      </c>
      <c r="B85" s="312" t="s">
        <v>50</v>
      </c>
      <c r="C85" s="340"/>
      <c r="D85" s="341"/>
      <c r="E85" s="245"/>
      <c r="F85" s="89">
        <v>4026</v>
      </c>
      <c r="G85" s="14"/>
      <c r="H85" s="37"/>
      <c r="I85" s="14"/>
      <c r="J85" s="89">
        <v>2921</v>
      </c>
      <c r="K85" s="130" t="s">
        <v>47</v>
      </c>
      <c r="L85" s="146"/>
      <c r="M85" s="146"/>
      <c r="O85" s="75"/>
    </row>
    <row r="86" spans="1:15" ht="20.25" customHeight="1" x14ac:dyDescent="0.2">
      <c r="A86" s="123"/>
      <c r="B86" s="312" t="s">
        <v>96</v>
      </c>
      <c r="C86" s="340"/>
      <c r="D86" s="341"/>
      <c r="E86" s="245"/>
      <c r="F86" s="89">
        <v>470</v>
      </c>
      <c r="G86" s="14"/>
      <c r="H86" s="37"/>
      <c r="I86" s="14"/>
      <c r="J86" s="54"/>
      <c r="K86" s="130"/>
      <c r="L86" s="146"/>
      <c r="M86" s="146"/>
      <c r="O86" s="75"/>
    </row>
    <row r="87" spans="1:15" ht="20.25" customHeight="1" x14ac:dyDescent="0.2">
      <c r="A87" s="123" t="s">
        <v>69</v>
      </c>
      <c r="B87" s="312" t="s">
        <v>77</v>
      </c>
      <c r="C87" s="313"/>
      <c r="D87" s="314"/>
      <c r="E87" s="245"/>
      <c r="F87" s="89">
        <v>2100</v>
      </c>
      <c r="G87" s="14"/>
      <c r="H87" s="37"/>
      <c r="I87" s="14"/>
      <c r="J87" s="89">
        <v>2100</v>
      </c>
      <c r="K87" s="130"/>
      <c r="L87" s="146"/>
      <c r="M87" s="146"/>
      <c r="O87" s="75"/>
    </row>
    <row r="88" spans="1:15" ht="20.25" customHeight="1" thickBot="1" x14ac:dyDescent="0.3">
      <c r="A88" s="123" t="s">
        <v>69</v>
      </c>
      <c r="B88" s="312" t="s">
        <v>50</v>
      </c>
      <c r="C88" s="340"/>
      <c r="D88" s="341"/>
      <c r="E88" s="245"/>
      <c r="F88" s="159">
        <v>22165</v>
      </c>
      <c r="G88" s="14"/>
      <c r="H88" s="37"/>
      <c r="I88" s="14"/>
      <c r="J88" s="225">
        <v>18426</v>
      </c>
      <c r="K88" s="146"/>
      <c r="L88" s="146"/>
      <c r="M88" s="146"/>
      <c r="O88" s="75"/>
    </row>
    <row r="89" spans="1:15" ht="20.25" customHeight="1" thickBot="1" x14ac:dyDescent="0.25">
      <c r="A89" s="123"/>
      <c r="B89" s="312" t="s">
        <v>76</v>
      </c>
      <c r="C89" s="379"/>
      <c r="D89" s="380"/>
      <c r="E89" s="245"/>
      <c r="F89" s="169">
        <f>SUM(F85:F88)</f>
        <v>28761</v>
      </c>
      <c r="G89" s="14"/>
      <c r="H89" s="68"/>
      <c r="I89" s="14"/>
      <c r="J89" s="224">
        <f>SUM(J85:J88)</f>
        <v>23447</v>
      </c>
      <c r="K89" s="146"/>
      <c r="L89" s="130"/>
      <c r="M89" s="146"/>
      <c r="O89" s="76"/>
    </row>
    <row r="90" spans="1:15" ht="20.25" customHeight="1" x14ac:dyDescent="0.2">
      <c r="A90" s="123" t="s">
        <v>63</v>
      </c>
      <c r="B90" s="312" t="s">
        <v>114</v>
      </c>
      <c r="C90" s="340"/>
      <c r="D90" s="341"/>
      <c r="E90" s="245"/>
      <c r="F90" s="160">
        <f>B75-F85-F86</f>
        <v>11856</v>
      </c>
      <c r="G90" s="14"/>
      <c r="H90" s="38"/>
      <c r="I90" s="14"/>
      <c r="J90" s="160">
        <v>13997</v>
      </c>
      <c r="K90" s="146" t="s">
        <v>53</v>
      </c>
      <c r="L90" s="146"/>
      <c r="M90" s="146"/>
    </row>
    <row r="91" spans="1:15" ht="20.25" customHeight="1" thickBot="1" x14ac:dyDescent="0.25">
      <c r="A91" s="50"/>
      <c r="B91" s="372"/>
      <c r="C91" s="373"/>
      <c r="D91" s="374"/>
      <c r="E91" s="245"/>
      <c r="F91" s="161"/>
      <c r="G91" s="14"/>
      <c r="H91" s="51"/>
      <c r="I91" s="14"/>
      <c r="J91" s="161"/>
      <c r="K91" s="130"/>
      <c r="L91" s="146"/>
      <c r="M91" s="146"/>
      <c r="O91" s="74"/>
    </row>
    <row r="92" spans="1:15" ht="20.100000000000001" customHeight="1" thickTop="1" thickBot="1" x14ac:dyDescent="0.3">
      <c r="A92" s="10"/>
      <c r="B92" s="362" t="s">
        <v>46</v>
      </c>
      <c r="C92" s="362"/>
      <c r="D92" s="362"/>
      <c r="E92" s="246"/>
      <c r="F92" s="53">
        <f>SUM(F89:F91)</f>
        <v>40617</v>
      </c>
      <c r="G92" s="25"/>
      <c r="H92" s="52">
        <f>SUM(H91:H91)</f>
        <v>0</v>
      </c>
      <c r="I92" s="14"/>
      <c r="J92" s="53">
        <f>SUM(J89:J91)</f>
        <v>37444</v>
      </c>
      <c r="K92" s="147"/>
      <c r="L92" s="148"/>
      <c r="M92" s="149"/>
    </row>
    <row r="93" spans="1:15" ht="30" hidden="1" customHeight="1" thickTop="1" x14ac:dyDescent="0.25">
      <c r="A93" s="10"/>
      <c r="B93" s="376"/>
      <c r="C93" s="376"/>
      <c r="D93" s="376"/>
      <c r="E93" s="247"/>
      <c r="F93" s="23" t="s">
        <v>3</v>
      </c>
      <c r="G93" s="10"/>
      <c r="H93" s="23" t="s">
        <v>4</v>
      </c>
      <c r="I93" s="14"/>
      <c r="J93" s="23" t="s">
        <v>5</v>
      </c>
    </row>
    <row r="94" spans="1:15" ht="15" hidden="1" customHeight="1" x14ac:dyDescent="0.25">
      <c r="A94" s="10"/>
      <c r="B94" s="375" t="s">
        <v>29</v>
      </c>
      <c r="C94" s="375"/>
      <c r="D94" s="375"/>
      <c r="E94" s="247"/>
      <c r="F94" s="23" t="s">
        <v>6</v>
      </c>
      <c r="G94" s="10"/>
      <c r="H94" s="23" t="s">
        <v>6</v>
      </c>
      <c r="I94" s="14"/>
      <c r="J94" s="23" t="s">
        <v>6</v>
      </c>
    </row>
    <row r="95" spans="1:15" ht="20.100000000000001" hidden="1" customHeight="1" x14ac:dyDescent="0.2">
      <c r="A95" s="369" t="s">
        <v>37</v>
      </c>
      <c r="B95" s="363"/>
      <c r="C95" s="363"/>
      <c r="D95" s="363"/>
      <c r="E95" s="248"/>
      <c r="F95" s="72">
        <v>0</v>
      </c>
      <c r="G95" s="14"/>
      <c r="H95" s="26">
        <v>0</v>
      </c>
      <c r="I95" s="14"/>
      <c r="J95" s="26">
        <v>0</v>
      </c>
    </row>
    <row r="96" spans="1:15" ht="20.100000000000001" hidden="1" customHeight="1" x14ac:dyDescent="0.2">
      <c r="A96" s="370"/>
      <c r="B96" s="363"/>
      <c r="C96" s="363"/>
      <c r="D96" s="363"/>
      <c r="E96" s="248"/>
      <c r="F96" s="26">
        <v>0</v>
      </c>
      <c r="G96" s="14"/>
      <c r="H96" s="26">
        <v>0</v>
      </c>
      <c r="I96" s="14"/>
      <c r="J96" s="26">
        <v>0</v>
      </c>
    </row>
    <row r="97" spans="1:10" ht="15.75" hidden="1" x14ac:dyDescent="0.25">
      <c r="A97" s="10"/>
      <c r="B97" s="367"/>
      <c r="C97" s="367"/>
      <c r="D97" s="367"/>
      <c r="E97" s="249"/>
      <c r="F97" s="101"/>
      <c r="G97" s="358"/>
      <c r="H97" s="10"/>
      <c r="I97" s="358"/>
      <c r="J97" s="10"/>
    </row>
    <row r="98" spans="1:10" ht="31.5" hidden="1" x14ac:dyDescent="0.25">
      <c r="A98" s="10"/>
      <c r="B98" s="381" t="s">
        <v>29</v>
      </c>
      <c r="C98" s="381"/>
      <c r="D98" s="381"/>
      <c r="E98" s="250"/>
      <c r="F98" s="9" t="s">
        <v>22</v>
      </c>
      <c r="G98" s="358"/>
      <c r="H98" s="9" t="s">
        <v>7</v>
      </c>
      <c r="I98" s="358"/>
      <c r="J98" s="9" t="s">
        <v>8</v>
      </c>
    </row>
    <row r="99" spans="1:10" ht="20.100000000000001" hidden="1" customHeight="1" x14ac:dyDescent="0.2">
      <c r="A99" s="369" t="s">
        <v>17</v>
      </c>
      <c r="B99" s="363"/>
      <c r="C99" s="363"/>
      <c r="D99" s="363"/>
      <c r="E99" s="248"/>
      <c r="F99" s="27"/>
      <c r="G99" s="14"/>
      <c r="H99" s="26">
        <v>0</v>
      </c>
      <c r="I99" s="14"/>
      <c r="J99" s="26">
        <v>0</v>
      </c>
    </row>
    <row r="100" spans="1:10" ht="20.100000000000001" hidden="1" customHeight="1" x14ac:dyDescent="0.2">
      <c r="A100" s="370"/>
      <c r="B100" s="363"/>
      <c r="C100" s="363"/>
      <c r="D100" s="363"/>
      <c r="E100" s="248"/>
      <c r="F100" s="28"/>
      <c r="G100" s="14"/>
      <c r="H100" s="26">
        <v>0</v>
      </c>
      <c r="I100" s="14"/>
      <c r="J100" s="26">
        <v>0</v>
      </c>
    </row>
    <row r="101" spans="1:10" ht="15.75" hidden="1" x14ac:dyDescent="0.25">
      <c r="A101" s="10"/>
      <c r="B101" s="367"/>
      <c r="C101" s="367"/>
      <c r="D101" s="367"/>
      <c r="E101" s="251"/>
      <c r="F101" s="10"/>
      <c r="G101" s="14"/>
      <c r="H101" s="10"/>
      <c r="I101" s="14"/>
      <c r="J101" s="23"/>
    </row>
    <row r="102" spans="1:10" ht="31.5" x14ac:dyDescent="0.25">
      <c r="A102" s="10"/>
      <c r="B102" s="366" t="s">
        <v>29</v>
      </c>
      <c r="C102" s="366"/>
      <c r="D102" s="366"/>
      <c r="E102" s="252"/>
      <c r="F102" s="9" t="s">
        <v>22</v>
      </c>
      <c r="G102" s="14"/>
      <c r="H102" s="9" t="s">
        <v>7</v>
      </c>
      <c r="I102" s="14"/>
      <c r="J102" s="9" t="s">
        <v>8</v>
      </c>
    </row>
    <row r="103" spans="1:10" ht="20.100000000000001" customHeight="1" x14ac:dyDescent="0.2">
      <c r="A103" s="371" t="s">
        <v>24</v>
      </c>
      <c r="B103" s="359" t="s">
        <v>32</v>
      </c>
      <c r="C103" s="359"/>
      <c r="D103" s="353"/>
      <c r="E103" s="253"/>
      <c r="F103" s="42" t="s">
        <v>43</v>
      </c>
      <c r="G103" s="43"/>
      <c r="H103" s="44"/>
      <c r="I103" s="43"/>
      <c r="J103" s="45"/>
    </row>
    <row r="104" spans="1:10" ht="20.100000000000001" customHeight="1" x14ac:dyDescent="0.25">
      <c r="A104" s="358"/>
      <c r="B104" s="46" t="s">
        <v>31</v>
      </c>
      <c r="C104" s="40"/>
      <c r="D104" s="47"/>
      <c r="E104" s="253"/>
      <c r="F104" s="42" t="s">
        <v>43</v>
      </c>
      <c r="G104" s="43"/>
      <c r="H104" s="44"/>
      <c r="I104" s="43"/>
      <c r="J104" s="45"/>
    </row>
    <row r="105" spans="1:10" ht="20.100000000000001" customHeight="1" x14ac:dyDescent="0.25">
      <c r="A105" s="358"/>
      <c r="B105" s="351" t="s">
        <v>34</v>
      </c>
      <c r="C105" s="351"/>
      <c r="D105" s="352"/>
      <c r="E105" s="253"/>
      <c r="F105" s="42" t="s">
        <v>43</v>
      </c>
      <c r="G105" s="43"/>
      <c r="H105" s="44"/>
      <c r="I105" s="43"/>
      <c r="J105" s="45"/>
    </row>
    <row r="106" spans="1:10" ht="20.100000000000001" customHeight="1" x14ac:dyDescent="0.25">
      <c r="A106" s="358"/>
      <c r="B106" s="351" t="s">
        <v>33</v>
      </c>
      <c r="C106" s="351"/>
      <c r="D106" s="352"/>
      <c r="E106" s="253"/>
      <c r="F106" s="48"/>
      <c r="G106" s="43"/>
      <c r="H106" s="44"/>
      <c r="I106" s="43"/>
      <c r="J106" s="49"/>
    </row>
    <row r="107" spans="1:10" ht="20.100000000000001" customHeight="1" x14ac:dyDescent="0.2">
      <c r="A107" s="358"/>
      <c r="B107" s="359" t="s">
        <v>36</v>
      </c>
      <c r="C107" s="359"/>
      <c r="D107" s="353"/>
      <c r="E107" s="253"/>
      <c r="F107" s="42" t="s">
        <v>43</v>
      </c>
      <c r="G107" s="43"/>
      <c r="H107" s="44"/>
      <c r="I107" s="43"/>
      <c r="J107" s="45"/>
    </row>
    <row r="108" spans="1:10" ht="20.100000000000001" customHeight="1" x14ac:dyDescent="0.2">
      <c r="A108" s="358"/>
      <c r="B108" s="382" t="s">
        <v>35</v>
      </c>
      <c r="C108" s="382"/>
      <c r="D108" s="383"/>
      <c r="E108" s="253"/>
      <c r="F108" s="69" t="s">
        <v>43</v>
      </c>
      <c r="G108" s="43"/>
      <c r="H108" s="70"/>
      <c r="I108" s="43"/>
      <c r="J108" s="71"/>
    </row>
    <row r="109" spans="1:10" ht="20.100000000000001" customHeight="1" x14ac:dyDescent="0.2">
      <c r="A109" s="14"/>
      <c r="B109" s="353" t="s">
        <v>48</v>
      </c>
      <c r="C109" s="354"/>
      <c r="D109" s="355"/>
      <c r="E109" s="254"/>
      <c r="F109" s="69" t="s">
        <v>43</v>
      </c>
      <c r="G109" s="28"/>
      <c r="H109" s="73"/>
      <c r="I109" s="28"/>
      <c r="J109" s="73"/>
    </row>
    <row r="110" spans="1:10" ht="20.100000000000001" customHeight="1" x14ac:dyDescent="0.2">
      <c r="A110" s="14"/>
      <c r="B110" s="353" t="s">
        <v>54</v>
      </c>
      <c r="C110" s="354"/>
      <c r="D110" s="355"/>
      <c r="E110" s="254"/>
      <c r="F110" s="28" t="s">
        <v>43</v>
      </c>
      <c r="G110" s="28"/>
      <c r="H110" s="73"/>
      <c r="I110" s="28"/>
      <c r="J110" s="73"/>
    </row>
    <row r="111" spans="1:10" ht="18" customHeight="1" x14ac:dyDescent="0.25">
      <c r="A111" s="10"/>
      <c r="B111" s="364" t="s">
        <v>56</v>
      </c>
      <c r="C111" s="364"/>
      <c r="D111" s="364"/>
      <c r="E111" s="350"/>
      <c r="F111" s="28" t="s">
        <v>43</v>
      </c>
      <c r="G111" s="357"/>
      <c r="H111" s="27"/>
      <c r="I111" s="356"/>
      <c r="J111" s="27"/>
    </row>
    <row r="112" spans="1:10" ht="18" customHeight="1" x14ac:dyDescent="0.25">
      <c r="A112" s="10"/>
      <c r="B112" s="103" t="s">
        <v>67</v>
      </c>
      <c r="C112" s="104"/>
      <c r="D112" s="105"/>
      <c r="E112" s="350"/>
      <c r="F112" s="28" t="s">
        <v>43</v>
      </c>
      <c r="G112" s="357"/>
      <c r="H112" s="27"/>
      <c r="I112" s="356"/>
      <c r="J112" s="27"/>
    </row>
    <row r="113" spans="1:14" ht="18" customHeight="1" x14ac:dyDescent="0.25">
      <c r="A113" s="10"/>
      <c r="B113" s="103" t="s">
        <v>65</v>
      </c>
      <c r="C113" s="104"/>
      <c r="D113" s="105"/>
      <c r="E113" s="350"/>
      <c r="F113" s="28" t="s">
        <v>43</v>
      </c>
      <c r="G113" s="357"/>
      <c r="H113" s="27"/>
      <c r="I113" s="356"/>
      <c r="J113" s="27"/>
    </row>
    <row r="114" spans="1:14" ht="18" customHeight="1" x14ac:dyDescent="0.25">
      <c r="A114" s="10"/>
      <c r="B114" s="103" t="s">
        <v>66</v>
      </c>
      <c r="C114" s="104"/>
      <c r="D114" s="105"/>
      <c r="E114" s="350"/>
      <c r="F114" s="28" t="s">
        <v>43</v>
      </c>
      <c r="G114" s="357"/>
      <c r="H114" s="27"/>
      <c r="I114" s="356"/>
      <c r="J114" s="27"/>
    </row>
    <row r="115" spans="1:14" ht="18" customHeight="1" x14ac:dyDescent="0.25">
      <c r="A115" s="10"/>
      <c r="B115" s="347" t="s">
        <v>94</v>
      </c>
      <c r="C115" s="348"/>
      <c r="D115" s="349"/>
      <c r="E115" s="350"/>
      <c r="F115" s="28" t="s">
        <v>43</v>
      </c>
      <c r="G115" s="357"/>
      <c r="H115" s="27"/>
      <c r="I115" s="356"/>
      <c r="J115" s="27"/>
    </row>
    <row r="116" spans="1:14" ht="31.5" x14ac:dyDescent="0.25">
      <c r="A116" s="10"/>
      <c r="B116" s="365" t="s">
        <v>29</v>
      </c>
      <c r="C116" s="365"/>
      <c r="D116" s="365"/>
      <c r="E116" s="350"/>
      <c r="F116" s="27" t="s">
        <v>23</v>
      </c>
      <c r="G116" s="357"/>
      <c r="H116" s="27" t="s">
        <v>9</v>
      </c>
      <c r="I116" s="356"/>
      <c r="J116" s="27" t="s">
        <v>10</v>
      </c>
    </row>
    <row r="117" spans="1:14" ht="20.100000000000001" customHeight="1" x14ac:dyDescent="0.2">
      <c r="A117" s="35" t="s">
        <v>38</v>
      </c>
      <c r="B117" s="346"/>
      <c r="C117" s="346"/>
      <c r="D117" s="346"/>
      <c r="E117" s="248"/>
      <c r="F117" s="94"/>
      <c r="G117" s="14"/>
      <c r="H117" s="95">
        <v>0</v>
      </c>
      <c r="I117" s="14"/>
      <c r="J117" s="96"/>
    </row>
    <row r="118" spans="1:14" ht="15.75" x14ac:dyDescent="0.25">
      <c r="A118" s="29"/>
      <c r="B118" s="30"/>
      <c r="C118" s="14"/>
      <c r="D118" s="14"/>
      <c r="E118" s="251"/>
      <c r="F118" s="14"/>
      <c r="G118" s="14"/>
      <c r="H118" s="14"/>
      <c r="I118" s="14"/>
      <c r="J118" s="10"/>
    </row>
    <row r="119" spans="1:14" ht="31.5" x14ac:dyDescent="0.25">
      <c r="A119" s="31" t="s">
        <v>72</v>
      </c>
      <c r="B119" s="343" t="s">
        <v>25</v>
      </c>
      <c r="C119" s="343"/>
      <c r="D119" s="343"/>
      <c r="E119" s="255"/>
      <c r="F119" s="345" t="s">
        <v>26</v>
      </c>
      <c r="G119" s="345"/>
      <c r="H119" s="345"/>
      <c r="I119" s="18"/>
      <c r="J119" s="32" t="s">
        <v>27</v>
      </c>
    </row>
    <row r="120" spans="1:14" ht="24" customHeight="1" x14ac:dyDescent="0.25">
      <c r="A120" s="33"/>
      <c r="B120" s="344"/>
      <c r="C120" s="344"/>
      <c r="D120" s="344"/>
      <c r="E120" s="256"/>
      <c r="F120" s="342" t="s">
        <v>82</v>
      </c>
      <c r="G120" s="342"/>
      <c r="H120" s="342"/>
      <c r="I120" s="10"/>
      <c r="J120" s="92" t="s">
        <v>83</v>
      </c>
    </row>
    <row r="122" spans="1:14" x14ac:dyDescent="0.2">
      <c r="A122" s="97" t="s">
        <v>52</v>
      </c>
    </row>
    <row r="123" spans="1:14" x14ac:dyDescent="0.2">
      <c r="A123" s="97" t="s">
        <v>70</v>
      </c>
    </row>
    <row r="124" spans="1:14" x14ac:dyDescent="0.2">
      <c r="A124" s="97" t="s">
        <v>51</v>
      </c>
    </row>
    <row r="126" spans="1:14" ht="51" x14ac:dyDescent="0.2">
      <c r="A126" s="98" t="s">
        <v>57</v>
      </c>
      <c r="N126" s="155" t="s">
        <v>62</v>
      </c>
    </row>
    <row r="128" spans="1:14" ht="38.25" x14ac:dyDescent="0.2">
      <c r="A128" s="98" t="s">
        <v>58</v>
      </c>
    </row>
    <row r="130" spans="1:14" ht="51" x14ac:dyDescent="0.2">
      <c r="A130" s="99" t="s">
        <v>59</v>
      </c>
    </row>
    <row r="134" spans="1:14" x14ac:dyDescent="0.2">
      <c r="N134" s="155" t="s">
        <v>62</v>
      </c>
    </row>
  </sheetData>
  <mergeCells count="57">
    <mergeCell ref="A1:A5"/>
    <mergeCell ref="B85:D85"/>
    <mergeCell ref="A95:A96"/>
    <mergeCell ref="G97:G98"/>
    <mergeCell ref="A103:A108"/>
    <mergeCell ref="B91:D91"/>
    <mergeCell ref="B94:D94"/>
    <mergeCell ref="B93:D93"/>
    <mergeCell ref="B84:D84"/>
    <mergeCell ref="A99:A100"/>
    <mergeCell ref="B89:D89"/>
    <mergeCell ref="B97:D97"/>
    <mergeCell ref="B98:D98"/>
    <mergeCell ref="B99:D99"/>
    <mergeCell ref="B100:D100"/>
    <mergeCell ref="B108:D108"/>
    <mergeCell ref="I111:I116"/>
    <mergeCell ref="G111:G116"/>
    <mergeCell ref="I97:I98"/>
    <mergeCell ref="B107:D107"/>
    <mergeCell ref="B82:D82"/>
    <mergeCell ref="B83:D83"/>
    <mergeCell ref="B92:D92"/>
    <mergeCell ref="B95:D95"/>
    <mergeCell ref="B96:D96"/>
    <mergeCell ref="B111:D111"/>
    <mergeCell ref="B116:D116"/>
    <mergeCell ref="B105:D105"/>
    <mergeCell ref="B102:D102"/>
    <mergeCell ref="B103:D103"/>
    <mergeCell ref="B101:D101"/>
    <mergeCell ref="B109:D109"/>
    <mergeCell ref="F120:H120"/>
    <mergeCell ref="B119:D119"/>
    <mergeCell ref="B120:D120"/>
    <mergeCell ref="B88:D88"/>
    <mergeCell ref="B90:D90"/>
    <mergeCell ref="F119:H119"/>
    <mergeCell ref="B117:D117"/>
    <mergeCell ref="B115:D115"/>
    <mergeCell ref="E111:E116"/>
    <mergeCell ref="B106:D106"/>
    <mergeCell ref="B110:D110"/>
    <mergeCell ref="B87:D87"/>
    <mergeCell ref="J1:J5"/>
    <mergeCell ref="G2:H2"/>
    <mergeCell ref="B2:F2"/>
    <mergeCell ref="D5:E5"/>
    <mergeCell ref="G5:H5"/>
    <mergeCell ref="F4:F5"/>
    <mergeCell ref="B4:C5"/>
    <mergeCell ref="G1:H1"/>
    <mergeCell ref="B1:F1"/>
    <mergeCell ref="B3:H3"/>
    <mergeCell ref="D4:E4"/>
    <mergeCell ref="G4:H4"/>
    <mergeCell ref="B86:D86"/>
  </mergeCells>
  <phoneticPr fontId="6" type="noConversion"/>
  <hyperlinks>
    <hyperlink ref="A130" r:id="rId1" display="https://www.gov.uk/send-charity-annual-return" xr:uid="{00000000-0004-0000-0000-000000000000}"/>
  </hyperlinks>
  <printOptions horizontalCentered="1" verticalCentered="1"/>
  <pageMargins left="0.25" right="0.25" top="0.75" bottom="0.75" header="0.3" footer="0.3"/>
  <pageSetup paperSize="9" scale="57" fitToHeight="0" orientation="portrait" horizontalDpi="4294967293" r:id="rId2"/>
  <headerFooter alignWithMargins="0">
    <oddFooter>&amp;LCCXX R&amp;P accounts (SS)&amp;C&amp;P&amp;R&amp;D</oddFooter>
  </headerFooter>
  <rowBreaks count="1" manualBreakCount="1">
    <brk id="80" max="16383" man="1"/>
  </rowBreaks>
  <ignoredErrors>
    <ignoredError sqref="F90 H65 J65 I75 B57 B27 B69:B71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J114"/>
    </sheetView>
  </sheetViews>
  <sheetFormatPr defaultRowHeight="12.75" x14ac:dyDescent="0.2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R&amp;P Accounts</vt:lpstr>
      <vt:lpstr>Sheet1</vt:lpstr>
      <vt:lpstr>'R&amp;P Accounts'!Print_Area</vt:lpstr>
    </vt:vector>
  </TitlesOfParts>
  <Company>Charity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Spreadsheet version of CC16a</dc:title>
  <dc:creator>kashford</dc:creator>
  <cp:lastModifiedBy>martin davidson</cp:lastModifiedBy>
  <cp:lastPrinted>2025-11-02T11:20:06Z</cp:lastPrinted>
  <dcterms:created xsi:type="dcterms:W3CDTF">2005-06-24T06:24:46Z</dcterms:created>
  <dcterms:modified xsi:type="dcterms:W3CDTF">2025-11-23T10:47:40Z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A2598566</vt:lpwstr>
  </property>
  <property fmtid="{D5CDD505-2E9C-101B-9397-08002B2CF9AE}" pid="3" name="Objective-Comment">
    <vt:lpwstr/>
  </property>
  <property fmtid="{D5CDD505-2E9C-101B-9397-08002B2CF9AE}" pid="4" name="Objective-CreationStamp">
    <vt:filetime>2010-09-17T00:00:00Z</vt:filetime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2010-12-10T00:00:00Z</vt:filetime>
  </property>
  <property fmtid="{D5CDD505-2E9C-101B-9397-08002B2CF9AE}" pid="8" name="Objective-ModificationStamp">
    <vt:filetime>2010-12-10T00:00:00Z</vt:filetime>
  </property>
  <property fmtid="{D5CDD505-2E9C-101B-9397-08002B2CF9AE}" pid="9" name="Objective-Owner">
    <vt:lpwstr>Julian Thomas</vt:lpwstr>
  </property>
  <property fmtid="{D5CDD505-2E9C-101B-9397-08002B2CF9AE}" pid="10" name="Objective-Path">
    <vt:lpwstr>CeRIS Global Folder:Charity Policy, Law and Practice:Design and Publishing:Publications Masters:English Word Master:English Word Master current on or after 01.04.09:CC publications range:</vt:lpwstr>
  </property>
  <property fmtid="{D5CDD505-2E9C-101B-9397-08002B2CF9AE}" pid="11" name="Objective-Parent">
    <vt:lpwstr>CC publications range</vt:lpwstr>
  </property>
  <property fmtid="{D5CDD505-2E9C-101B-9397-08002B2CF9AE}" pid="12" name="Objective-State">
    <vt:lpwstr>Published</vt:lpwstr>
  </property>
  <property fmtid="{D5CDD505-2E9C-101B-9397-08002B2CF9AE}" pid="13" name="Objective-Title">
    <vt:lpwstr>CC16a Excel 09.10</vt:lpwstr>
  </property>
  <property fmtid="{D5CDD505-2E9C-101B-9397-08002B2CF9AE}" pid="14" name="Objective-Version">
    <vt:lpwstr>2.0</vt:lpwstr>
  </property>
  <property fmtid="{D5CDD505-2E9C-101B-9397-08002B2CF9AE}" pid="15" name="Objective-VersionComment">
    <vt:lpwstr>Updated cells F60, H60 and J60 per request from Janet Slade</vt:lpwstr>
  </property>
  <property fmtid="{D5CDD505-2E9C-101B-9397-08002B2CF9AE}" pid="16" name="Objective-VersionNumber">
    <vt:i4>2</vt:i4>
  </property>
  <property fmtid="{D5CDD505-2E9C-101B-9397-08002B2CF9AE}" pid="17" name="Objective-FileNumber">
    <vt:lpwstr/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Fileplan ID [system]">
    <vt:lpwstr/>
  </property>
  <property fmtid="{D5CDD505-2E9C-101B-9397-08002B2CF9AE}" pid="21" name="Objective-Publications Document Sub-Type [system]">
    <vt:lpwstr/>
  </property>
  <property fmtid="{D5CDD505-2E9C-101B-9397-08002B2CF9AE}" pid="22" name="Objective-Title [system]">
    <vt:lpwstr>CC16a Excel 09.10</vt:lpwstr>
  </property>
  <property fmtid="{D5CDD505-2E9C-101B-9397-08002B2CF9AE}" pid="23" name="Objective-Creator [system]">
    <vt:lpwstr/>
  </property>
  <property fmtid="{D5CDD505-2E9C-101B-9397-08002B2CF9AE}" pid="24" name="Objective-Addressee [system]">
    <vt:lpwstr/>
  </property>
  <property fmtid="{D5CDD505-2E9C-101B-9397-08002B2CF9AE}" pid="25" name="Objective-Date Acquired [system]">
    <vt:lpwstr/>
  </property>
  <property fmtid="{D5CDD505-2E9C-101B-9397-08002B2CF9AE}" pid="26" name="Objective-Complaint [system]">
    <vt:lpwstr/>
  </property>
  <property fmtid="{D5CDD505-2E9C-101B-9397-08002B2CF9AE}" pid="27" name="Objective-Requesting MP [system]">
    <vt:lpwstr/>
  </property>
  <property fmtid="{D5CDD505-2E9C-101B-9397-08002B2CF9AE}" pid="28" name="Objective-Responsible Officer [system]">
    <vt:lpwstr/>
  </property>
  <property fmtid="{D5CDD505-2E9C-101B-9397-08002B2CF9AE}" pid="29" name="Objective-Language [system]">
    <vt:lpwstr>English</vt:lpwstr>
  </property>
  <property fmtid="{D5CDD505-2E9C-101B-9397-08002B2CF9AE}" pid="30" name="Objective-Classification Expiry Date [system]">
    <vt:lpwstr/>
  </property>
  <property fmtid="{D5CDD505-2E9C-101B-9397-08002B2CF9AE}" pid="31" name="Objective-Disclosability to DPA Data Subject [system]">
    <vt:lpwstr>Yes</vt:lpwstr>
  </property>
  <property fmtid="{D5CDD505-2E9C-101B-9397-08002B2CF9AE}" pid="32" name="Objective-DPA Data Subject Access Exemption [system]">
    <vt:lpwstr/>
  </property>
  <property fmtid="{D5CDD505-2E9C-101B-9397-08002B2CF9AE}" pid="33" name="Objective-FOI Disclosabiltiy Indicator [system]">
    <vt:lpwstr>Yes</vt:lpwstr>
  </property>
  <property fmtid="{D5CDD505-2E9C-101B-9397-08002B2CF9AE}" pid="34" name="Objective-FOI Exemption [system]">
    <vt:lpwstr/>
  </property>
  <property fmtid="{D5CDD505-2E9C-101B-9397-08002B2CF9AE}" pid="35" name="Objective-FOI Disclosability Last Review [system]">
    <vt:lpwstr/>
  </property>
  <property fmtid="{D5CDD505-2E9C-101B-9397-08002B2CF9AE}" pid="36" name="Objective-FOI Release Details [system]">
    <vt:lpwstr/>
  </property>
  <property fmtid="{D5CDD505-2E9C-101B-9397-08002B2CF9AE}" pid="37" name="Objective-FOI Release Date [system]">
    <vt:lpwstr/>
  </property>
  <property fmtid="{D5CDD505-2E9C-101B-9397-08002B2CF9AE}" pid="38" name="Objective-Review Progress Status [system]">
    <vt:lpwstr/>
  </property>
  <property fmtid="{D5CDD505-2E9C-101B-9397-08002B2CF9AE}" pid="39" name="Objective-EIR Disclosabiltiy Indicator [system]">
    <vt:lpwstr>Yes</vt:lpwstr>
  </property>
  <property fmtid="{D5CDD505-2E9C-101B-9397-08002B2CF9AE}" pid="40" name="Objective-EIR Exemption [system]">
    <vt:lpwstr/>
  </property>
  <property fmtid="{D5CDD505-2E9C-101B-9397-08002B2CF9AE}" pid="41" name="Objective-Authorising Statute [system]">
    <vt:lpwstr/>
  </property>
  <property fmtid="{D5CDD505-2E9C-101B-9397-08002B2CF9AE}" pid="42" name="Objective-Personal Data Acquisition Purpose [system]">
    <vt:lpwstr/>
  </property>
  <property fmtid="{D5CDD505-2E9C-101B-9397-08002B2CF9AE}" pid="43" name="Objective-Security Descriptor [system]">
    <vt:lpwstr/>
  </property>
</Properties>
</file>